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\アグリマイスター\R6アグリマイスター（前期）\"/>
    </mc:Choice>
  </mc:AlternateContent>
  <xr:revisionPtr revIDLastSave="0" documentId="13_ncr:1_{9AAE9D45-87F2-41B8-B97D-CA0B5933F70D}" xr6:coauthVersionLast="47" xr6:coauthVersionMax="47" xr10:uidLastSave="{00000000-0000-0000-0000-000000000000}"/>
  <workbookProtection workbookAlgorithmName="SHA-512" workbookHashValue="GmbgskuF549v8uXDtZvve57UBJwVyppLKY3owax9D9dFybvVN6ZwUp57Hit5cXVmXV1MkolL+suEXyZdAnnYjw==" workbookSaltValue="BWYDg0OvHLxW9fE0yXuNGQ==" workbookSpinCount="100000" lockStructure="1"/>
  <bookViews>
    <workbookView xWindow="2730" yWindow="600" windowWidth="20085" windowHeight="15600" xr2:uid="{3D134ED7-BEE6-4994-A3C2-509A23362BB2}"/>
  </bookViews>
  <sheets>
    <sheet name="様式３" sheetId="1" r:id="rId1"/>
    <sheet name="学校番号一覧" sheetId="2" r:id="rId2"/>
    <sheet name="日付・前後期データ" sheetId="3" state="hidden" r:id="rId3"/>
  </sheets>
  <definedNames>
    <definedName name="_xlnm.Print_Area" localSheetId="1">学校番号一覧!$B$1:$E$412</definedName>
    <definedName name="_xlnm.Print_Area" localSheetId="0">様式３!$A$6:$X$157</definedName>
    <definedName name="_xlnm.Print_Titles" localSheetId="1">学校番号一覧!$3:$3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5" i="2" l="1"/>
  <c r="I206" i="2"/>
  <c r="D206" i="2"/>
  <c r="I214" i="2"/>
  <c r="D214" i="2"/>
  <c r="I213" i="2"/>
  <c r="D213" i="2"/>
  <c r="I212" i="2"/>
  <c r="D212" i="2"/>
  <c r="I211" i="2"/>
  <c r="D211" i="2"/>
  <c r="I210" i="2"/>
  <c r="D210" i="2"/>
  <c r="I209" i="2"/>
  <c r="D209" i="2"/>
  <c r="I208" i="2"/>
  <c r="D208" i="2"/>
  <c r="D207" i="2"/>
  <c r="I292" i="2"/>
  <c r="D292" i="2"/>
  <c r="I271" i="2"/>
  <c r="I272" i="2"/>
  <c r="I66" i="2" l="1"/>
  <c r="D66" i="2"/>
  <c r="D33" i="2"/>
  <c r="D375" i="2"/>
  <c r="AN27" i="1"/>
  <c r="AM27" i="1"/>
  <c r="V27" i="1"/>
  <c r="AN26" i="1"/>
  <c r="V26" i="1" s="1"/>
  <c r="AM26" i="1"/>
  <c r="AN25" i="1"/>
  <c r="AM25" i="1"/>
  <c r="B2" i="3"/>
  <c r="B3" i="3" s="1"/>
  <c r="B4" i="3" s="1"/>
  <c r="C5" i="1" s="1"/>
  <c r="C6" i="1" s="1"/>
  <c r="A2" i="3"/>
  <c r="A3" i="3" s="1"/>
  <c r="B6" i="1" s="1"/>
  <c r="D369" i="2"/>
  <c r="C13" i="1"/>
  <c r="K10" i="1" s="1"/>
  <c r="AM28" i="1"/>
  <c r="AN28" i="1"/>
  <c r="V28" i="1"/>
  <c r="AM29" i="1"/>
  <c r="V29" i="1" s="1"/>
  <c r="AN29" i="1"/>
  <c r="AM30" i="1"/>
  <c r="V30" i="1" s="1"/>
  <c r="AN30" i="1"/>
  <c r="AM31" i="1"/>
  <c r="V31" i="1" s="1"/>
  <c r="AN31" i="1"/>
  <c r="AM32" i="1"/>
  <c r="AN32" i="1"/>
  <c r="V32" i="1"/>
  <c r="AM33" i="1"/>
  <c r="V33" i="1" s="1"/>
  <c r="AN33" i="1"/>
  <c r="AM34" i="1"/>
  <c r="V34" i="1" s="1"/>
  <c r="AN34" i="1"/>
  <c r="AM35" i="1"/>
  <c r="V35" i="1" s="1"/>
  <c r="AN35" i="1"/>
  <c r="AM36" i="1"/>
  <c r="AN36" i="1"/>
  <c r="V36" i="1"/>
  <c r="AM37" i="1"/>
  <c r="V37" i="1" s="1"/>
  <c r="AN37" i="1"/>
  <c r="AM38" i="1"/>
  <c r="V38" i="1" s="1"/>
  <c r="AN38" i="1"/>
  <c r="AM39" i="1"/>
  <c r="V39" i="1" s="1"/>
  <c r="AN39" i="1"/>
  <c r="AM40" i="1"/>
  <c r="AN40" i="1"/>
  <c r="V40" i="1"/>
  <c r="AM41" i="1"/>
  <c r="V41" i="1" s="1"/>
  <c r="AN41" i="1"/>
  <c r="AM42" i="1"/>
  <c r="V42" i="1" s="1"/>
  <c r="AN42" i="1"/>
  <c r="AM43" i="1"/>
  <c r="V43" i="1" s="1"/>
  <c r="AN43" i="1"/>
  <c r="AM44" i="1"/>
  <c r="AN44" i="1"/>
  <c r="V44" i="1"/>
  <c r="AM45" i="1"/>
  <c r="V45" i="1" s="1"/>
  <c r="AN45" i="1"/>
  <c r="AM46" i="1"/>
  <c r="V46" i="1" s="1"/>
  <c r="AN46" i="1"/>
  <c r="AM47" i="1"/>
  <c r="V47" i="1" s="1"/>
  <c r="AN47" i="1"/>
  <c r="AM48" i="1"/>
  <c r="AN48" i="1"/>
  <c r="V48" i="1"/>
  <c r="AM49" i="1"/>
  <c r="V49" i="1" s="1"/>
  <c r="AN49" i="1"/>
  <c r="AM50" i="1"/>
  <c r="V50" i="1" s="1"/>
  <c r="AN50" i="1"/>
  <c r="AM51" i="1"/>
  <c r="V51" i="1" s="1"/>
  <c r="AN51" i="1"/>
  <c r="AM52" i="1"/>
  <c r="AN52" i="1"/>
  <c r="V52" i="1"/>
  <c r="AM53" i="1"/>
  <c r="V53" i="1" s="1"/>
  <c r="AN53" i="1"/>
  <c r="AM54" i="1"/>
  <c r="V54" i="1" s="1"/>
  <c r="AN54" i="1"/>
  <c r="AM55" i="1"/>
  <c r="V55" i="1" s="1"/>
  <c r="AN55" i="1"/>
  <c r="AM56" i="1"/>
  <c r="AN56" i="1"/>
  <c r="V56" i="1"/>
  <c r="AM57" i="1"/>
  <c r="V57" i="1" s="1"/>
  <c r="AN57" i="1"/>
  <c r="AM58" i="1"/>
  <c r="V58" i="1" s="1"/>
  <c r="AN58" i="1"/>
  <c r="AM59" i="1"/>
  <c r="V59" i="1" s="1"/>
  <c r="AN59" i="1"/>
  <c r="AM60" i="1"/>
  <c r="AN60" i="1"/>
  <c r="V60" i="1"/>
  <c r="AM61" i="1"/>
  <c r="V61" i="1" s="1"/>
  <c r="AN61" i="1"/>
  <c r="AM62" i="1"/>
  <c r="V62" i="1" s="1"/>
  <c r="AN62" i="1"/>
  <c r="AM63" i="1"/>
  <c r="V63" i="1" s="1"/>
  <c r="AN63" i="1"/>
  <c r="AM64" i="1"/>
  <c r="AN64" i="1"/>
  <c r="V64" i="1"/>
  <c r="AM65" i="1"/>
  <c r="V65" i="1" s="1"/>
  <c r="AN65" i="1"/>
  <c r="AM66" i="1"/>
  <c r="V66" i="1" s="1"/>
  <c r="AN66" i="1"/>
  <c r="AM67" i="1"/>
  <c r="V67" i="1" s="1"/>
  <c r="AN67" i="1"/>
  <c r="AM68" i="1"/>
  <c r="AN68" i="1"/>
  <c r="V68" i="1"/>
  <c r="AM69" i="1"/>
  <c r="V69" i="1" s="1"/>
  <c r="AN69" i="1"/>
  <c r="AM70" i="1"/>
  <c r="V70" i="1" s="1"/>
  <c r="AN70" i="1"/>
  <c r="AM71" i="1"/>
  <c r="V71" i="1" s="1"/>
  <c r="AN71" i="1"/>
  <c r="AM72" i="1"/>
  <c r="AN72" i="1"/>
  <c r="V72" i="1"/>
  <c r="AM73" i="1"/>
  <c r="V73" i="1" s="1"/>
  <c r="AN73" i="1"/>
  <c r="AM74" i="1"/>
  <c r="V74" i="1" s="1"/>
  <c r="AN74" i="1"/>
  <c r="AM75" i="1"/>
  <c r="V75" i="1" s="1"/>
  <c r="AN75" i="1"/>
  <c r="AM76" i="1"/>
  <c r="AN76" i="1"/>
  <c r="V76" i="1"/>
  <c r="AM77" i="1"/>
  <c r="V77" i="1" s="1"/>
  <c r="AN77" i="1"/>
  <c r="AM78" i="1"/>
  <c r="V78" i="1" s="1"/>
  <c r="AN78" i="1"/>
  <c r="AM79" i="1"/>
  <c r="V79" i="1" s="1"/>
  <c r="AN79" i="1"/>
  <c r="AM80" i="1"/>
  <c r="AN80" i="1"/>
  <c r="V80" i="1"/>
  <c r="AM81" i="1"/>
  <c r="V81" i="1" s="1"/>
  <c r="AN81" i="1"/>
  <c r="AM82" i="1"/>
  <c r="V82" i="1" s="1"/>
  <c r="AN82" i="1"/>
  <c r="AM83" i="1"/>
  <c r="V83" i="1" s="1"/>
  <c r="AN83" i="1"/>
  <c r="AM84" i="1"/>
  <c r="AN84" i="1"/>
  <c r="V84" i="1"/>
  <c r="AM85" i="1"/>
  <c r="V85" i="1" s="1"/>
  <c r="AN85" i="1"/>
  <c r="AM86" i="1"/>
  <c r="V86" i="1" s="1"/>
  <c r="AN86" i="1"/>
  <c r="AM87" i="1"/>
  <c r="V87" i="1" s="1"/>
  <c r="AN87" i="1"/>
  <c r="AM88" i="1"/>
  <c r="AN88" i="1"/>
  <c r="V88" i="1"/>
  <c r="AM89" i="1"/>
  <c r="V89" i="1" s="1"/>
  <c r="AN89" i="1"/>
  <c r="AM90" i="1"/>
  <c r="V90" i="1" s="1"/>
  <c r="AN90" i="1"/>
  <c r="AM91" i="1"/>
  <c r="V91" i="1" s="1"/>
  <c r="AN91" i="1"/>
  <c r="AM92" i="1"/>
  <c r="AN92" i="1"/>
  <c r="V92" i="1"/>
  <c r="AM93" i="1"/>
  <c r="V93" i="1" s="1"/>
  <c r="AN93" i="1"/>
  <c r="AM94" i="1"/>
  <c r="V94" i="1" s="1"/>
  <c r="AN94" i="1"/>
  <c r="AM95" i="1"/>
  <c r="V95" i="1" s="1"/>
  <c r="AN95" i="1"/>
  <c r="AM96" i="1"/>
  <c r="AN96" i="1"/>
  <c r="V96" i="1"/>
  <c r="AM97" i="1"/>
  <c r="V97" i="1" s="1"/>
  <c r="AN97" i="1"/>
  <c r="AM98" i="1"/>
  <c r="V98" i="1" s="1"/>
  <c r="AN98" i="1"/>
  <c r="AM99" i="1"/>
  <c r="V99" i="1" s="1"/>
  <c r="AN99" i="1"/>
  <c r="AM100" i="1"/>
  <c r="AN100" i="1"/>
  <c r="V100" i="1"/>
  <c r="AM101" i="1"/>
  <c r="V101" i="1" s="1"/>
  <c r="AN101" i="1"/>
  <c r="AM102" i="1"/>
  <c r="V102" i="1" s="1"/>
  <c r="AN102" i="1"/>
  <c r="AM103" i="1"/>
  <c r="V103" i="1" s="1"/>
  <c r="AN103" i="1"/>
  <c r="AM104" i="1"/>
  <c r="AN104" i="1"/>
  <c r="V104" i="1"/>
  <c r="AM105" i="1"/>
  <c r="V105" i="1" s="1"/>
  <c r="AN105" i="1"/>
  <c r="AM106" i="1"/>
  <c r="V106" i="1" s="1"/>
  <c r="AN106" i="1"/>
  <c r="AM107" i="1"/>
  <c r="V107" i="1" s="1"/>
  <c r="AN107" i="1"/>
  <c r="AM108" i="1"/>
  <c r="AN108" i="1"/>
  <c r="V108" i="1"/>
  <c r="AM109" i="1"/>
  <c r="V109" i="1" s="1"/>
  <c r="AN109" i="1"/>
  <c r="AM110" i="1"/>
  <c r="V110" i="1" s="1"/>
  <c r="AN110" i="1"/>
  <c r="AM111" i="1"/>
  <c r="V111" i="1" s="1"/>
  <c r="AN111" i="1"/>
  <c r="AM112" i="1"/>
  <c r="AN112" i="1"/>
  <c r="V112" i="1"/>
  <c r="AM113" i="1"/>
  <c r="V113" i="1" s="1"/>
  <c r="AN113" i="1"/>
  <c r="AM114" i="1"/>
  <c r="V114" i="1" s="1"/>
  <c r="AN114" i="1"/>
  <c r="AM115" i="1"/>
  <c r="V115" i="1" s="1"/>
  <c r="AN115" i="1"/>
  <c r="AM116" i="1"/>
  <c r="AN116" i="1"/>
  <c r="V116" i="1"/>
  <c r="AM117" i="1"/>
  <c r="V117" i="1" s="1"/>
  <c r="AN117" i="1"/>
  <c r="AM118" i="1"/>
  <c r="V118" i="1" s="1"/>
  <c r="AN118" i="1"/>
  <c r="AM119" i="1"/>
  <c r="V119" i="1" s="1"/>
  <c r="AN119" i="1"/>
  <c r="AM120" i="1"/>
  <c r="AN120" i="1"/>
  <c r="V120" i="1"/>
  <c r="AM121" i="1"/>
  <c r="V121" i="1" s="1"/>
  <c r="AN121" i="1"/>
  <c r="AM122" i="1"/>
  <c r="V122" i="1" s="1"/>
  <c r="AN122" i="1"/>
  <c r="AM123" i="1"/>
  <c r="V123" i="1" s="1"/>
  <c r="AN123" i="1"/>
  <c r="AM124" i="1"/>
  <c r="AN124" i="1"/>
  <c r="V124" i="1"/>
  <c r="AM125" i="1"/>
  <c r="V125" i="1" s="1"/>
  <c r="AN125" i="1"/>
  <c r="AM126" i="1"/>
  <c r="V126" i="1" s="1"/>
  <c r="AN126" i="1"/>
  <c r="AM127" i="1"/>
  <c r="V127" i="1" s="1"/>
  <c r="AN127" i="1"/>
  <c r="AM128" i="1"/>
  <c r="AN128" i="1"/>
  <c r="V128" i="1"/>
  <c r="AM129" i="1"/>
  <c r="V129" i="1" s="1"/>
  <c r="AN129" i="1"/>
  <c r="AM130" i="1"/>
  <c r="V130" i="1" s="1"/>
  <c r="AN130" i="1"/>
  <c r="AM131" i="1"/>
  <c r="V131" i="1" s="1"/>
  <c r="AN131" i="1"/>
  <c r="AM132" i="1"/>
  <c r="AN132" i="1"/>
  <c r="V132" i="1"/>
  <c r="AM133" i="1"/>
  <c r="V133" i="1" s="1"/>
  <c r="AN133" i="1"/>
  <c r="AM134" i="1"/>
  <c r="V134" i="1" s="1"/>
  <c r="AN134" i="1"/>
  <c r="AM135" i="1"/>
  <c r="V135" i="1" s="1"/>
  <c r="AN135" i="1"/>
  <c r="AM136" i="1"/>
  <c r="AN136" i="1"/>
  <c r="V136" i="1"/>
  <c r="AM137" i="1"/>
  <c r="V137" i="1" s="1"/>
  <c r="AN137" i="1"/>
  <c r="AM138" i="1"/>
  <c r="V138" i="1" s="1"/>
  <c r="AN138" i="1"/>
  <c r="AM139" i="1"/>
  <c r="V139" i="1" s="1"/>
  <c r="AN139" i="1"/>
  <c r="AM140" i="1"/>
  <c r="AN140" i="1"/>
  <c r="V140" i="1"/>
  <c r="AM141" i="1"/>
  <c r="V141" i="1" s="1"/>
  <c r="AN141" i="1"/>
  <c r="AM142" i="1"/>
  <c r="V142" i="1" s="1"/>
  <c r="AN142" i="1"/>
  <c r="AM143" i="1"/>
  <c r="V143" i="1" s="1"/>
  <c r="AN143" i="1"/>
  <c r="AM144" i="1"/>
  <c r="AN144" i="1"/>
  <c r="V144" i="1"/>
  <c r="AM145" i="1"/>
  <c r="V145" i="1" s="1"/>
  <c r="AN145" i="1"/>
  <c r="AM146" i="1"/>
  <c r="V146" i="1" s="1"/>
  <c r="AN146" i="1"/>
  <c r="AM147" i="1"/>
  <c r="V147" i="1" s="1"/>
  <c r="AN147" i="1"/>
  <c r="AM148" i="1"/>
  <c r="AN148" i="1"/>
  <c r="V148" i="1"/>
  <c r="AM149" i="1"/>
  <c r="V149" i="1" s="1"/>
  <c r="AN149" i="1"/>
  <c r="AM150" i="1"/>
  <c r="V150" i="1" s="1"/>
  <c r="AN150" i="1"/>
  <c r="AM151" i="1"/>
  <c r="V151" i="1" s="1"/>
  <c r="AN151" i="1"/>
  <c r="AM152" i="1"/>
  <c r="AN152" i="1"/>
  <c r="V152" i="1"/>
  <c r="AM153" i="1"/>
  <c r="V153" i="1" s="1"/>
  <c r="AN153" i="1"/>
  <c r="AM154" i="1"/>
  <c r="V154" i="1" s="1"/>
  <c r="AN154" i="1"/>
  <c r="AM155" i="1"/>
  <c r="V155" i="1" s="1"/>
  <c r="AN155" i="1"/>
  <c r="AM156" i="1"/>
  <c r="AN156" i="1"/>
  <c r="V156" i="1"/>
  <c r="AM157" i="1"/>
  <c r="V157" i="1" s="1"/>
  <c r="AN157" i="1"/>
  <c r="I369" i="2"/>
  <c r="K13" i="1"/>
  <c r="I412" i="2"/>
  <c r="D412" i="2"/>
  <c r="I411" i="2"/>
  <c r="D411" i="2"/>
  <c r="I410" i="2"/>
  <c r="D410" i="2"/>
  <c r="I409" i="2"/>
  <c r="D409" i="2"/>
  <c r="I408" i="2"/>
  <c r="D408" i="2"/>
  <c r="I407" i="2"/>
  <c r="D407" i="2"/>
  <c r="D406" i="2"/>
  <c r="I405" i="2"/>
  <c r="D405" i="2"/>
  <c r="I404" i="2"/>
  <c r="D404" i="2"/>
  <c r="I403" i="2"/>
  <c r="D403" i="2"/>
  <c r="I402" i="2"/>
  <c r="D402" i="2"/>
  <c r="I401" i="2"/>
  <c r="D401" i="2"/>
  <c r="I400" i="2"/>
  <c r="D400" i="2"/>
  <c r="I399" i="2"/>
  <c r="D399" i="2"/>
  <c r="I398" i="2"/>
  <c r="D398" i="2"/>
  <c r="I397" i="2"/>
  <c r="D397" i="2"/>
  <c r="I396" i="2"/>
  <c r="D396" i="2"/>
  <c r="I395" i="2"/>
  <c r="D395" i="2"/>
  <c r="I394" i="2"/>
  <c r="D394" i="2"/>
  <c r="I393" i="2"/>
  <c r="D393" i="2"/>
  <c r="I392" i="2"/>
  <c r="D392" i="2"/>
  <c r="I391" i="2"/>
  <c r="D391" i="2"/>
  <c r="I390" i="2"/>
  <c r="D390" i="2"/>
  <c r="I389" i="2"/>
  <c r="D389" i="2"/>
  <c r="I388" i="2"/>
  <c r="D388" i="2"/>
  <c r="I387" i="2"/>
  <c r="D387" i="2"/>
  <c r="I386" i="2"/>
  <c r="D386" i="2"/>
  <c r="I385" i="2"/>
  <c r="D385" i="2"/>
  <c r="I384" i="2"/>
  <c r="D384" i="2"/>
  <c r="I383" i="2"/>
  <c r="D383" i="2"/>
  <c r="I382" i="2"/>
  <c r="D382" i="2"/>
  <c r="I381" i="2"/>
  <c r="D381" i="2"/>
  <c r="I380" i="2"/>
  <c r="D380" i="2"/>
  <c r="I379" i="2"/>
  <c r="D379" i="2"/>
  <c r="I378" i="2"/>
  <c r="D378" i="2"/>
  <c r="I377" i="2"/>
  <c r="D377" i="2"/>
  <c r="I376" i="2"/>
  <c r="D376" i="2"/>
  <c r="I375" i="2"/>
  <c r="I374" i="2"/>
  <c r="D374" i="2"/>
  <c r="I373" i="2"/>
  <c r="D373" i="2"/>
  <c r="I372" i="2"/>
  <c r="D372" i="2"/>
  <c r="I371" i="2"/>
  <c r="D371" i="2"/>
  <c r="I370" i="2"/>
  <c r="D370" i="2"/>
  <c r="I368" i="2"/>
  <c r="D368" i="2"/>
  <c r="I367" i="2"/>
  <c r="D367" i="2"/>
  <c r="I366" i="2"/>
  <c r="D366" i="2"/>
  <c r="I365" i="2"/>
  <c r="D365" i="2"/>
  <c r="I364" i="2"/>
  <c r="D364" i="2"/>
  <c r="I363" i="2"/>
  <c r="D363" i="2"/>
  <c r="I362" i="2"/>
  <c r="D362" i="2"/>
  <c r="I361" i="2"/>
  <c r="D361" i="2"/>
  <c r="I360" i="2"/>
  <c r="D360" i="2"/>
  <c r="I359" i="2"/>
  <c r="D359" i="2"/>
  <c r="I358" i="2"/>
  <c r="D358" i="2"/>
  <c r="I357" i="2"/>
  <c r="D357" i="2"/>
  <c r="I356" i="2"/>
  <c r="D356" i="2"/>
  <c r="I355" i="2"/>
  <c r="D355" i="2"/>
  <c r="I354" i="2"/>
  <c r="D354" i="2"/>
  <c r="I353" i="2"/>
  <c r="D353" i="2"/>
  <c r="I352" i="2"/>
  <c r="D352" i="2"/>
  <c r="I351" i="2"/>
  <c r="D351" i="2"/>
  <c r="I350" i="2"/>
  <c r="D350" i="2"/>
  <c r="I349" i="2"/>
  <c r="D349" i="2"/>
  <c r="I348" i="2"/>
  <c r="D348" i="2"/>
  <c r="I347" i="2"/>
  <c r="D347" i="2"/>
  <c r="I346" i="2"/>
  <c r="D346" i="2"/>
  <c r="I345" i="2"/>
  <c r="D345" i="2"/>
  <c r="I344" i="2"/>
  <c r="D344" i="2"/>
  <c r="I343" i="2"/>
  <c r="D343" i="2"/>
  <c r="I342" i="2"/>
  <c r="D342" i="2"/>
  <c r="I341" i="2"/>
  <c r="D341" i="2"/>
  <c r="I340" i="2"/>
  <c r="D340" i="2"/>
  <c r="D339" i="2"/>
  <c r="I338" i="2"/>
  <c r="D338" i="2"/>
  <c r="I337" i="2"/>
  <c r="D337" i="2"/>
  <c r="I336" i="2"/>
  <c r="D336" i="2"/>
  <c r="I335" i="2"/>
  <c r="D335" i="2"/>
  <c r="I334" i="2"/>
  <c r="D334" i="2"/>
  <c r="I333" i="2"/>
  <c r="D333" i="2"/>
  <c r="I332" i="2"/>
  <c r="D332" i="2"/>
  <c r="I331" i="2"/>
  <c r="D331" i="2"/>
  <c r="I330" i="2"/>
  <c r="D330" i="2"/>
  <c r="I329" i="2"/>
  <c r="D329" i="2"/>
  <c r="I328" i="2"/>
  <c r="D328" i="2"/>
  <c r="I327" i="2"/>
  <c r="D327" i="2"/>
  <c r="I326" i="2"/>
  <c r="D326" i="2"/>
  <c r="I325" i="2"/>
  <c r="D325" i="2"/>
  <c r="I324" i="2"/>
  <c r="D324" i="2"/>
  <c r="I323" i="2"/>
  <c r="D323" i="2"/>
  <c r="I322" i="2"/>
  <c r="D322" i="2"/>
  <c r="I321" i="2"/>
  <c r="D321" i="2"/>
  <c r="I320" i="2"/>
  <c r="D320" i="2"/>
  <c r="I319" i="2"/>
  <c r="D319" i="2"/>
  <c r="I318" i="2"/>
  <c r="I317" i="2"/>
  <c r="D317" i="2"/>
  <c r="I316" i="2"/>
  <c r="D316" i="2"/>
  <c r="I315" i="2"/>
  <c r="D315" i="2"/>
  <c r="I314" i="2"/>
  <c r="D314" i="2"/>
  <c r="I313" i="2"/>
  <c r="D313" i="2"/>
  <c r="I312" i="2"/>
  <c r="D312" i="2"/>
  <c r="I311" i="2"/>
  <c r="D311" i="2"/>
  <c r="I310" i="2"/>
  <c r="D310" i="2"/>
  <c r="I309" i="2"/>
  <c r="D309" i="2"/>
  <c r="I308" i="2"/>
  <c r="D308" i="2"/>
  <c r="I307" i="2"/>
  <c r="D307" i="2"/>
  <c r="I306" i="2"/>
  <c r="D306" i="2"/>
  <c r="I305" i="2"/>
  <c r="D305" i="2"/>
  <c r="I304" i="2"/>
  <c r="D304" i="2"/>
  <c r="I303" i="2"/>
  <c r="D303" i="2"/>
  <c r="I302" i="2"/>
  <c r="D302" i="2"/>
  <c r="I301" i="2"/>
  <c r="D301" i="2"/>
  <c r="I300" i="2"/>
  <c r="D300" i="2"/>
  <c r="I299" i="2"/>
  <c r="D299" i="2"/>
  <c r="I298" i="2"/>
  <c r="D298" i="2"/>
  <c r="I297" i="2"/>
  <c r="D297" i="2"/>
  <c r="I296" i="2"/>
  <c r="D296" i="2"/>
  <c r="I295" i="2"/>
  <c r="D295" i="2"/>
  <c r="I294" i="2"/>
  <c r="D294" i="2"/>
  <c r="I293" i="2"/>
  <c r="D293" i="2"/>
  <c r="I291" i="2"/>
  <c r="D291" i="2"/>
  <c r="I290" i="2"/>
  <c r="D290" i="2"/>
  <c r="I289" i="2"/>
  <c r="D289" i="2"/>
  <c r="I288" i="2"/>
  <c r="D288" i="2"/>
  <c r="I287" i="2"/>
  <c r="D287" i="2"/>
  <c r="I286" i="2"/>
  <c r="D286" i="2"/>
  <c r="I285" i="2"/>
  <c r="D285" i="2"/>
  <c r="I284" i="2"/>
  <c r="D284" i="2"/>
  <c r="I283" i="2"/>
  <c r="D283" i="2"/>
  <c r="I282" i="2"/>
  <c r="D282" i="2"/>
  <c r="I281" i="2"/>
  <c r="D281" i="2"/>
  <c r="I280" i="2"/>
  <c r="D280" i="2"/>
  <c r="I279" i="2"/>
  <c r="D279" i="2"/>
  <c r="I278" i="2"/>
  <c r="D278" i="2"/>
  <c r="I277" i="2"/>
  <c r="D277" i="2"/>
  <c r="I276" i="2"/>
  <c r="D276" i="2"/>
  <c r="I275" i="2"/>
  <c r="D275" i="2"/>
  <c r="I274" i="2"/>
  <c r="D274" i="2"/>
  <c r="D273" i="2"/>
  <c r="D272" i="2"/>
  <c r="D271" i="2"/>
  <c r="D270" i="2"/>
  <c r="I269" i="2"/>
  <c r="D269" i="2"/>
  <c r="I268" i="2"/>
  <c r="D268" i="2"/>
  <c r="I267" i="2"/>
  <c r="D267" i="2"/>
  <c r="I266" i="2"/>
  <c r="D266" i="2"/>
  <c r="I265" i="2"/>
  <c r="D265" i="2"/>
  <c r="I264" i="2"/>
  <c r="D264" i="2"/>
  <c r="I263" i="2"/>
  <c r="D263" i="2"/>
  <c r="I262" i="2"/>
  <c r="D262" i="2"/>
  <c r="I261" i="2"/>
  <c r="D261" i="2"/>
  <c r="I260" i="2"/>
  <c r="D260" i="2"/>
  <c r="I259" i="2"/>
  <c r="D259" i="2"/>
  <c r="I258" i="2"/>
  <c r="D258" i="2"/>
  <c r="I257" i="2"/>
  <c r="D257" i="2"/>
  <c r="I256" i="2"/>
  <c r="D256" i="2"/>
  <c r="I255" i="2"/>
  <c r="D255" i="2"/>
  <c r="I254" i="2"/>
  <c r="D254" i="2"/>
  <c r="I253" i="2"/>
  <c r="D253" i="2"/>
  <c r="I252" i="2"/>
  <c r="D252" i="2"/>
  <c r="I251" i="2"/>
  <c r="D251" i="2"/>
  <c r="I250" i="2"/>
  <c r="D250" i="2"/>
  <c r="I249" i="2"/>
  <c r="D249" i="2"/>
  <c r="I248" i="2"/>
  <c r="D248" i="2"/>
  <c r="I247" i="2"/>
  <c r="D247" i="2"/>
  <c r="I246" i="2"/>
  <c r="D246" i="2"/>
  <c r="I245" i="2"/>
  <c r="D245" i="2"/>
  <c r="I244" i="2"/>
  <c r="D244" i="2"/>
  <c r="I243" i="2"/>
  <c r="D243" i="2"/>
  <c r="I242" i="2"/>
  <c r="D242" i="2"/>
  <c r="I241" i="2"/>
  <c r="D241" i="2"/>
  <c r="I240" i="2"/>
  <c r="D240" i="2"/>
  <c r="I239" i="2"/>
  <c r="D239" i="2"/>
  <c r="I238" i="2"/>
  <c r="D238" i="2"/>
  <c r="I237" i="2"/>
  <c r="D237" i="2"/>
  <c r="I236" i="2"/>
  <c r="D236" i="2"/>
  <c r="I235" i="2"/>
  <c r="D235" i="2"/>
  <c r="I234" i="2"/>
  <c r="D234" i="2"/>
  <c r="I233" i="2"/>
  <c r="D233" i="2"/>
  <c r="I232" i="2"/>
  <c r="D232" i="2"/>
  <c r="I231" i="2"/>
  <c r="D231" i="2"/>
  <c r="I230" i="2"/>
  <c r="D230" i="2"/>
  <c r="I229" i="2"/>
  <c r="D229" i="2"/>
  <c r="I228" i="2"/>
  <c r="D228" i="2"/>
  <c r="I227" i="2"/>
  <c r="D227" i="2"/>
  <c r="I226" i="2"/>
  <c r="D226" i="2"/>
  <c r="I225" i="2"/>
  <c r="D225" i="2"/>
  <c r="D224" i="2"/>
  <c r="I223" i="2"/>
  <c r="D223" i="2"/>
  <c r="I222" i="2"/>
  <c r="D222" i="2"/>
  <c r="I221" i="2"/>
  <c r="D221" i="2"/>
  <c r="I220" i="2"/>
  <c r="D220" i="2"/>
  <c r="I219" i="2"/>
  <c r="D219" i="2"/>
  <c r="I218" i="2"/>
  <c r="D218" i="2"/>
  <c r="I217" i="2"/>
  <c r="D217" i="2"/>
  <c r="I216" i="2"/>
  <c r="D216" i="2"/>
  <c r="I215" i="2"/>
  <c r="D215" i="2"/>
  <c r="I207" i="2"/>
  <c r="I205" i="2"/>
  <c r="I204" i="2"/>
  <c r="D204" i="2"/>
  <c r="I203" i="2"/>
  <c r="D203" i="2"/>
  <c r="I202" i="2"/>
  <c r="D202" i="2"/>
  <c r="I201" i="2"/>
  <c r="D201" i="2"/>
  <c r="I200" i="2"/>
  <c r="D200" i="2"/>
  <c r="I199" i="2"/>
  <c r="D199" i="2"/>
  <c r="I198" i="2"/>
  <c r="D198" i="2"/>
  <c r="I197" i="2"/>
  <c r="D197" i="2"/>
  <c r="I196" i="2"/>
  <c r="D196" i="2"/>
  <c r="I195" i="2"/>
  <c r="D195" i="2"/>
  <c r="I194" i="2"/>
  <c r="D194" i="2"/>
  <c r="I193" i="2"/>
  <c r="D193" i="2"/>
  <c r="I192" i="2"/>
  <c r="D192" i="2"/>
  <c r="I191" i="2"/>
  <c r="D191" i="2"/>
  <c r="I190" i="2"/>
  <c r="D190" i="2"/>
  <c r="I189" i="2"/>
  <c r="D189" i="2"/>
  <c r="I188" i="2"/>
  <c r="D188" i="2"/>
  <c r="I187" i="2"/>
  <c r="D187" i="2"/>
  <c r="I186" i="2"/>
  <c r="D186" i="2"/>
  <c r="I185" i="2"/>
  <c r="D185" i="2"/>
  <c r="I184" i="2"/>
  <c r="D184" i="2"/>
  <c r="I183" i="2"/>
  <c r="D183" i="2"/>
  <c r="I182" i="2"/>
  <c r="D182" i="2"/>
  <c r="I181" i="2"/>
  <c r="D181" i="2"/>
  <c r="I180" i="2"/>
  <c r="D180" i="2"/>
  <c r="I179" i="2"/>
  <c r="D179" i="2"/>
  <c r="I178" i="2"/>
  <c r="D178" i="2"/>
  <c r="I177" i="2"/>
  <c r="D177" i="2"/>
  <c r="I176" i="2"/>
  <c r="D176" i="2"/>
  <c r="I175" i="2"/>
  <c r="D175" i="2"/>
  <c r="I174" i="2"/>
  <c r="D174" i="2"/>
  <c r="I173" i="2"/>
  <c r="D173" i="2"/>
  <c r="I172" i="2"/>
  <c r="D172" i="2"/>
  <c r="I171" i="2"/>
  <c r="D171" i="2"/>
  <c r="I170" i="2"/>
  <c r="D170" i="2"/>
  <c r="I169" i="2"/>
  <c r="D169" i="2"/>
  <c r="I168" i="2"/>
  <c r="D168" i="2"/>
  <c r="I167" i="2"/>
  <c r="D167" i="2"/>
  <c r="I166" i="2"/>
  <c r="D166" i="2"/>
  <c r="I165" i="2"/>
  <c r="D165" i="2"/>
  <c r="I164" i="2"/>
  <c r="D164" i="2"/>
  <c r="I163" i="2"/>
  <c r="D163" i="2"/>
  <c r="I162" i="2"/>
  <c r="D162" i="2"/>
  <c r="I161" i="2"/>
  <c r="D161" i="2"/>
  <c r="I160" i="2"/>
  <c r="D160" i="2"/>
  <c r="I159" i="2"/>
  <c r="D159" i="2"/>
  <c r="I158" i="2"/>
  <c r="D158" i="2"/>
  <c r="I157" i="2"/>
  <c r="D157" i="2"/>
  <c r="I156" i="2"/>
  <c r="D156" i="2"/>
  <c r="I155" i="2"/>
  <c r="D155" i="2"/>
  <c r="I154" i="2"/>
  <c r="D154" i="2"/>
  <c r="I153" i="2"/>
  <c r="D153" i="2"/>
  <c r="I152" i="2"/>
  <c r="D152" i="2"/>
  <c r="I151" i="2"/>
  <c r="D151" i="2"/>
  <c r="I150" i="2"/>
  <c r="D150" i="2"/>
  <c r="I149" i="2"/>
  <c r="D149" i="2"/>
  <c r="I148" i="2"/>
  <c r="D148" i="2"/>
  <c r="I147" i="2"/>
  <c r="D147" i="2"/>
  <c r="I146" i="2"/>
  <c r="D146" i="2"/>
  <c r="I145" i="2"/>
  <c r="D145" i="2"/>
  <c r="I144" i="2"/>
  <c r="D144" i="2"/>
  <c r="I143" i="2"/>
  <c r="D143" i="2"/>
  <c r="I142" i="2"/>
  <c r="D142" i="2"/>
  <c r="I141" i="2"/>
  <c r="D141" i="2"/>
  <c r="I140" i="2"/>
  <c r="D140" i="2"/>
  <c r="I139" i="2"/>
  <c r="D139" i="2"/>
  <c r="I138" i="2"/>
  <c r="D138" i="2"/>
  <c r="I137" i="2"/>
  <c r="D137" i="2"/>
  <c r="I136" i="2"/>
  <c r="D136" i="2"/>
  <c r="I135" i="2"/>
  <c r="D135" i="2"/>
  <c r="I134" i="2"/>
  <c r="D134" i="2"/>
  <c r="I133" i="2"/>
  <c r="D133" i="2"/>
  <c r="I132" i="2"/>
  <c r="D132" i="2"/>
  <c r="I131" i="2"/>
  <c r="D131" i="2"/>
  <c r="I130" i="2"/>
  <c r="D130" i="2"/>
  <c r="I129" i="2"/>
  <c r="D129" i="2"/>
  <c r="I128" i="2"/>
  <c r="D128" i="2"/>
  <c r="I127" i="2"/>
  <c r="D127" i="2"/>
  <c r="I126" i="2"/>
  <c r="D126" i="2"/>
  <c r="I125" i="2"/>
  <c r="D125" i="2"/>
  <c r="I124" i="2"/>
  <c r="D124" i="2"/>
  <c r="I123" i="2"/>
  <c r="D123" i="2"/>
  <c r="D122" i="2"/>
  <c r="I121" i="2"/>
  <c r="D121" i="2"/>
  <c r="I120" i="2"/>
  <c r="D120" i="2"/>
  <c r="I119" i="2"/>
  <c r="D119" i="2"/>
  <c r="I118" i="2"/>
  <c r="D118" i="2"/>
  <c r="I117" i="2"/>
  <c r="D117" i="2"/>
  <c r="I116" i="2"/>
  <c r="D116" i="2"/>
  <c r="I115" i="2"/>
  <c r="D115" i="2"/>
  <c r="I114" i="2"/>
  <c r="D114" i="2"/>
  <c r="I113" i="2"/>
  <c r="D113" i="2"/>
  <c r="I112" i="2"/>
  <c r="D112" i="2"/>
  <c r="I111" i="2"/>
  <c r="D111" i="2"/>
  <c r="I110" i="2"/>
  <c r="D110" i="2"/>
  <c r="I109" i="2"/>
  <c r="D109" i="2"/>
  <c r="I108" i="2"/>
  <c r="D108" i="2"/>
  <c r="I107" i="2"/>
  <c r="D107" i="2"/>
  <c r="I106" i="2"/>
  <c r="D106" i="2"/>
  <c r="I105" i="2"/>
  <c r="D105" i="2"/>
  <c r="I104" i="2"/>
  <c r="D104" i="2"/>
  <c r="I103" i="2"/>
  <c r="D103" i="2"/>
  <c r="I102" i="2"/>
  <c r="D102" i="2"/>
  <c r="I101" i="2"/>
  <c r="D101" i="2"/>
  <c r="I100" i="2"/>
  <c r="D100" i="2"/>
  <c r="I99" i="2"/>
  <c r="D99" i="2"/>
  <c r="I98" i="2"/>
  <c r="D98" i="2"/>
  <c r="I97" i="2"/>
  <c r="D97" i="2"/>
  <c r="I96" i="2"/>
  <c r="D96" i="2"/>
  <c r="I95" i="2"/>
  <c r="D95" i="2"/>
  <c r="I94" i="2"/>
  <c r="D94" i="2"/>
  <c r="I93" i="2"/>
  <c r="D93" i="2"/>
  <c r="I92" i="2"/>
  <c r="D92" i="2"/>
  <c r="I91" i="2"/>
  <c r="D91" i="2"/>
  <c r="I90" i="2"/>
  <c r="D90" i="2"/>
  <c r="I89" i="2"/>
  <c r="D89" i="2"/>
  <c r="I88" i="2"/>
  <c r="D88" i="2"/>
  <c r="I87" i="2"/>
  <c r="D87" i="2"/>
  <c r="I86" i="2"/>
  <c r="D86" i="2"/>
  <c r="I85" i="2"/>
  <c r="D85" i="2"/>
  <c r="I84" i="2"/>
  <c r="D84" i="2"/>
  <c r="I83" i="2"/>
  <c r="D83" i="2"/>
  <c r="I82" i="2"/>
  <c r="D82" i="2"/>
  <c r="I81" i="2"/>
  <c r="D81" i="2"/>
  <c r="I80" i="2"/>
  <c r="D80" i="2"/>
  <c r="I79" i="2"/>
  <c r="D79" i="2"/>
  <c r="I78" i="2"/>
  <c r="D78" i="2"/>
  <c r="I77" i="2"/>
  <c r="D77" i="2"/>
  <c r="I76" i="2"/>
  <c r="D76" i="2"/>
  <c r="I75" i="2"/>
  <c r="D75" i="2"/>
  <c r="I74" i="2"/>
  <c r="D74" i="2"/>
  <c r="I73" i="2"/>
  <c r="D73" i="2"/>
  <c r="I72" i="2"/>
  <c r="D72" i="2"/>
  <c r="I71" i="2"/>
  <c r="D71" i="2"/>
  <c r="I70" i="2"/>
  <c r="D70" i="2"/>
  <c r="I69" i="2"/>
  <c r="D69" i="2"/>
  <c r="I68" i="2"/>
  <c r="D68" i="2"/>
  <c r="I67" i="2"/>
  <c r="D67" i="2"/>
  <c r="I65" i="2"/>
  <c r="D65" i="2"/>
  <c r="I64" i="2"/>
  <c r="D64" i="2"/>
  <c r="I63" i="2"/>
  <c r="D63" i="2"/>
  <c r="I62" i="2"/>
  <c r="D62" i="2"/>
  <c r="I61" i="2"/>
  <c r="D61" i="2"/>
  <c r="I60" i="2"/>
  <c r="D60" i="2"/>
  <c r="I59" i="2"/>
  <c r="D59" i="2"/>
  <c r="I58" i="2"/>
  <c r="D58" i="2"/>
  <c r="I57" i="2"/>
  <c r="D57" i="2"/>
  <c r="I56" i="2"/>
  <c r="D56" i="2"/>
  <c r="I55" i="2"/>
  <c r="D55" i="2"/>
  <c r="I54" i="2"/>
  <c r="D54" i="2"/>
  <c r="I53" i="2"/>
  <c r="D53" i="2"/>
  <c r="I52" i="2"/>
  <c r="D52" i="2"/>
  <c r="I51" i="2"/>
  <c r="D51" i="2"/>
  <c r="I50" i="2"/>
  <c r="D50" i="2"/>
  <c r="I49" i="2"/>
  <c r="D49" i="2"/>
  <c r="I48" i="2"/>
  <c r="D48" i="2"/>
  <c r="I47" i="2"/>
  <c r="D47" i="2"/>
  <c r="I46" i="2"/>
  <c r="D46" i="2"/>
  <c r="I45" i="2"/>
  <c r="D45" i="2"/>
  <c r="I44" i="2"/>
  <c r="D44" i="2"/>
  <c r="I43" i="2"/>
  <c r="D43" i="2"/>
  <c r="I42" i="2"/>
  <c r="D42" i="2"/>
  <c r="I41" i="2"/>
  <c r="D41" i="2"/>
  <c r="I40" i="2"/>
  <c r="D40" i="2"/>
  <c r="I39" i="2"/>
  <c r="D39" i="2"/>
  <c r="I38" i="2"/>
  <c r="D38" i="2"/>
  <c r="I37" i="2"/>
  <c r="D37" i="2"/>
  <c r="I36" i="2"/>
  <c r="D36" i="2"/>
  <c r="D35" i="2"/>
  <c r="D34" i="2"/>
  <c r="I33" i="2"/>
  <c r="I32" i="2"/>
  <c r="D32" i="2"/>
  <c r="I31" i="2"/>
  <c r="D31" i="2"/>
  <c r="I30" i="2"/>
  <c r="D30" i="2"/>
  <c r="I29" i="2"/>
  <c r="D29" i="2"/>
  <c r="I28" i="2"/>
  <c r="D28" i="2"/>
  <c r="I27" i="2"/>
  <c r="D27" i="2"/>
  <c r="I26" i="2"/>
  <c r="D26" i="2"/>
  <c r="I25" i="2"/>
  <c r="D25" i="2"/>
  <c r="I24" i="2"/>
  <c r="D24" i="2"/>
  <c r="I23" i="2"/>
  <c r="D23" i="2"/>
  <c r="I22" i="2"/>
  <c r="D22" i="2"/>
  <c r="I21" i="2"/>
  <c r="D21" i="2"/>
  <c r="I20" i="2"/>
  <c r="D20" i="2"/>
  <c r="I19" i="2"/>
  <c r="D19" i="2"/>
  <c r="I18" i="2"/>
  <c r="D18" i="2"/>
  <c r="I17" i="2"/>
  <c r="D17" i="2"/>
  <c r="I16" i="2"/>
  <c r="D16" i="2"/>
  <c r="I15" i="2"/>
  <c r="D15" i="2"/>
  <c r="I14" i="2"/>
  <c r="D14" i="2"/>
  <c r="I13" i="2"/>
  <c r="D13" i="2"/>
  <c r="I12" i="2"/>
  <c r="D12" i="2"/>
  <c r="I11" i="2"/>
  <c r="D11" i="2"/>
  <c r="I10" i="2"/>
  <c r="D10" i="2"/>
  <c r="I9" i="2"/>
  <c r="D9" i="2"/>
  <c r="I8" i="2"/>
  <c r="D8" i="2"/>
  <c r="I7" i="2"/>
  <c r="D7" i="2"/>
  <c r="I6" i="2"/>
  <c r="D6" i="2"/>
  <c r="I5" i="2"/>
  <c r="D5" i="2"/>
  <c r="I4" i="2"/>
  <c r="D4" i="2"/>
  <c r="V25" i="1" l="1"/>
  <c r="AL23" i="1" s="1"/>
  <c r="V10" i="1"/>
  <c r="U10" i="1"/>
  <c r="K11" i="1" s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C13" authorId="0" shapeId="0" xr:uid="{18FEC5AB-D23B-493A-A4CE-DD27A5526855}">
      <text>
        <r>
          <rPr>
            <b/>
            <sz val="9"/>
            <color indexed="81"/>
            <rFont val="ＭＳ Ｐゴシック"/>
            <family val="3"/>
            <charset val="128"/>
          </rPr>
          <t>A25のセルに学校番号を入力すると表示します。
学校名を確認してください。</t>
        </r>
      </text>
    </comment>
    <comment ref="K13" authorId="0" shapeId="0" xr:uid="{41E9DA20-748D-49DE-95F8-8F922B1E62AF}">
      <text>
        <r>
          <rPr>
            <b/>
            <sz val="9"/>
            <color indexed="81"/>
            <rFont val="ＭＳ Ｐゴシック"/>
            <family val="3"/>
            <charset val="128"/>
          </rPr>
          <t>Ａ25のセルに学校番号を入力すると表示します。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<sst xmlns="http://schemas.openxmlformats.org/spreadsheetml/2006/main" count="2109" uniqueCount="546">
  <si>
    <t xml:space="preserve"> ※　申請担当者は、申請者数と申請料金に間違えがないか、よく確認してください。</t>
    <rPh sb="3" eb="5">
      <t>シンセイ</t>
    </rPh>
    <rPh sb="5" eb="8">
      <t>タントウシャ</t>
    </rPh>
    <rPh sb="10" eb="12">
      <t>シンセイ</t>
    </rPh>
    <rPh sb="12" eb="13">
      <t>シャ</t>
    </rPh>
    <rPh sb="13" eb="14">
      <t>スウ</t>
    </rPh>
    <rPh sb="15" eb="17">
      <t>シンセイ</t>
    </rPh>
    <rPh sb="17" eb="18">
      <t>リョウ</t>
    </rPh>
    <rPh sb="18" eb="19">
      <t>キン</t>
    </rPh>
    <rPh sb="20" eb="22">
      <t>マチガ</t>
    </rPh>
    <rPh sb="30" eb="32">
      <t>カクニン</t>
    </rPh>
    <phoneticPr fontId="3"/>
  </si>
  <si>
    <t>生徒から提出された様式1と作成した様式３のデジタルデータは、取りまとめ校へファイルで提出してください。</t>
    <rPh sb="0" eb="2">
      <t>セイト</t>
    </rPh>
    <rPh sb="4" eb="6">
      <t>テイシュツ</t>
    </rPh>
    <rPh sb="9" eb="11">
      <t>ヨウシキ</t>
    </rPh>
    <rPh sb="13" eb="15">
      <t>サクセイ</t>
    </rPh>
    <rPh sb="17" eb="19">
      <t>ヨウシキ</t>
    </rPh>
    <rPh sb="30" eb="31">
      <t>ト</t>
    </rPh>
    <rPh sb="35" eb="36">
      <t>コウ</t>
    </rPh>
    <rPh sb="42" eb="44">
      <t>テイシュツ</t>
    </rPh>
    <phoneticPr fontId="3"/>
  </si>
  <si>
    <t>令和</t>
    <rPh sb="0" eb="2">
      <t>レイワ</t>
    </rPh>
    <phoneticPr fontId="3"/>
  </si>
  <si>
    <t>アグリマイスター顕彰制度推薦名簿</t>
    <rPh sb="8" eb="10">
      <t>ケンショウ</t>
    </rPh>
    <rPh sb="10" eb="12">
      <t>セイド</t>
    </rPh>
    <rPh sb="12" eb="14">
      <t>スイセン</t>
    </rPh>
    <rPh sb="14" eb="16">
      <t>メイボ</t>
    </rPh>
    <phoneticPr fontId="3"/>
  </si>
  <si>
    <t>　下記のとおりアグリマイスター顕彰制度実施要項第５条、第８条の規定に基づき、推薦します。</t>
    <rPh sb="1" eb="3">
      <t>カキ</t>
    </rPh>
    <rPh sb="15" eb="17">
      <t>ケンショウ</t>
    </rPh>
    <rPh sb="17" eb="19">
      <t>セイド</t>
    </rPh>
    <rPh sb="19" eb="21">
      <t>ジッシ</t>
    </rPh>
    <rPh sb="21" eb="23">
      <t>ヨウコウ</t>
    </rPh>
    <rPh sb="23" eb="24">
      <t>ダイ</t>
    </rPh>
    <rPh sb="25" eb="26">
      <t>ジョウ</t>
    </rPh>
    <rPh sb="27" eb="28">
      <t>ダイ</t>
    </rPh>
    <rPh sb="29" eb="30">
      <t>ジョウ</t>
    </rPh>
    <rPh sb="31" eb="33">
      <t>キテイ</t>
    </rPh>
    <rPh sb="34" eb="35">
      <t>モト</t>
    </rPh>
    <rPh sb="38" eb="40">
      <t>スイセン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</si>
  <si>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</si>
  <si>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高等学校</t>
    <rPh sb="0" eb="2">
      <t>コウトウ</t>
    </rPh>
    <rPh sb="2" eb="4">
      <t>ガッコウ</t>
    </rPh>
    <phoneticPr fontId="3"/>
  </si>
  <si>
    <t>理事･担当</t>
    <rPh sb="0" eb="2">
      <t>リジ</t>
    </rPh>
    <rPh sb="3" eb="5">
      <t>タントウ</t>
    </rPh>
    <phoneticPr fontId="3"/>
  </si>
  <si>
    <t>高等学校長</t>
    <rPh sb="0" eb="2">
      <t>コウトウ</t>
    </rPh>
    <rPh sb="2" eb="4">
      <t>ガッコウ</t>
    </rPh>
    <rPh sb="4" eb="5">
      <t>チョウ</t>
    </rPh>
    <phoneticPr fontId="3"/>
  </si>
  <si>
    <t>校　長　名</t>
    <rPh sb="0" eb="1">
      <t>コウ</t>
    </rPh>
    <rPh sb="2" eb="3">
      <t>チョウ</t>
    </rPh>
    <rPh sb="4" eb="5">
      <t>メイ</t>
    </rPh>
    <phoneticPr fontId="3"/>
  </si>
  <si>
    <t>氏　名</t>
    <rPh sb="0" eb="1">
      <t>シ</t>
    </rPh>
    <rPh sb="2" eb="3">
      <t>メイ</t>
    </rPh>
    <phoneticPr fontId="3"/>
  </si>
  <si>
    <t>申請担当者（職・氏名）</t>
    <rPh sb="0" eb="2">
      <t>シンセイ</t>
    </rPh>
    <rPh sb="2" eb="5">
      <t>タントウシャ</t>
    </rPh>
    <rPh sb="6" eb="7">
      <t>ショク</t>
    </rPh>
    <rPh sb="8" eb="10">
      <t>シメイ</t>
    </rPh>
    <phoneticPr fontId="3"/>
  </si>
  <si>
    <t>←確認したら○を選択記入してください。</t>
    <rPh sb="1" eb="3">
      <t>カクニン</t>
    </rPh>
    <rPh sb="8" eb="10">
      <t>センタク</t>
    </rPh>
    <rPh sb="10" eb="12">
      <t>キニュウ</t>
    </rPh>
    <phoneticPr fontId="3"/>
  </si>
  <si>
    <t>○</t>
    <phoneticPr fontId="3"/>
  </si>
  <si>
    <t>申請内容確認者（職・氏名）</t>
    <rPh sb="0" eb="2">
      <t>シンセイ</t>
    </rPh>
    <rPh sb="2" eb="4">
      <t>ナイヨウ</t>
    </rPh>
    <rPh sb="4" eb="6">
      <t>カクニン</t>
    </rPh>
    <rPh sb="6" eb="7">
      <t>シャ</t>
    </rPh>
    <rPh sb="8" eb="9">
      <t>ショク</t>
    </rPh>
    <rPh sb="10" eb="12">
      <t>シメイ</t>
    </rPh>
    <phoneticPr fontId="3"/>
  </si>
  <si>
    <t>←２回点検確認して、申請内容に間違いがなければ○を選択記入してください。</t>
    <rPh sb="2" eb="3">
      <t>カイ</t>
    </rPh>
    <rPh sb="3" eb="5">
      <t>テンケン</t>
    </rPh>
    <rPh sb="5" eb="7">
      <t>カクニン</t>
    </rPh>
    <rPh sb="10" eb="12">
      <t>シンセイ</t>
    </rPh>
    <rPh sb="12" eb="14">
      <t>ナイヨウ</t>
    </rPh>
    <rPh sb="15" eb="17">
      <t>マチガ</t>
    </rPh>
    <rPh sb="25" eb="27">
      <t>センタク</t>
    </rPh>
    <rPh sb="27" eb="29">
      <t>キニュウ</t>
    </rPh>
    <phoneticPr fontId="3"/>
  </si>
  <si>
    <t>担当者の連絡先アドレス</t>
    <rPh sb="0" eb="3">
      <t>タントウシャ</t>
    </rPh>
    <rPh sb="4" eb="7">
      <t>レンラクサキ</t>
    </rPh>
    <phoneticPr fontId="3"/>
  </si>
  <si>
    <t>※７ 生徒が提出した証明証は</t>
    <rPh sb="3" eb="5">
      <t>セイト</t>
    </rPh>
    <rPh sb="6" eb="8">
      <t>テイシュツ</t>
    </rPh>
    <rPh sb="10" eb="12">
      <t>ショウメイ</t>
    </rPh>
    <rPh sb="12" eb="13">
      <t>ショウ</t>
    </rPh>
    <phoneticPr fontId="3"/>
  </si>
  <si>
    <t>※１</t>
    <phoneticPr fontId="3"/>
  </si>
  <si>
    <t>※２</t>
    <phoneticPr fontId="3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</si>
  <si>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3"/>
  </si>
  <si>
    <t>※３</t>
    <phoneticPr fontId="3"/>
  </si>
  <si>
    <t>※４申請内容</t>
    <rPh sb="2" eb="4">
      <t>シンセイ</t>
    </rPh>
    <rPh sb="4" eb="6">
      <t>ナイヨウ</t>
    </rPh>
    <phoneticPr fontId="3"/>
  </si>
  <si>
    <t>※５</t>
    <phoneticPr fontId="3"/>
  </si>
  <si>
    <t>※６</t>
    <phoneticPr fontId="3"/>
  </si>
  <si>
    <t>※10</t>
    <phoneticPr fontId="3"/>
  </si>
  <si>
    <t>備考</t>
    <rPh sb="0" eb="2">
      <t>ビコウ</t>
    </rPh>
    <phoneticPr fontId="3"/>
  </si>
  <si>
    <t>学校番号</t>
    <rPh sb="0" eb="2">
      <t>ガッコウ</t>
    </rPh>
    <rPh sb="2" eb="4">
      <t>バンゴウ</t>
    </rPh>
    <phoneticPr fontId="3"/>
  </si>
  <si>
    <t>学　年</t>
    <rPh sb="0" eb="1">
      <t>ガク</t>
    </rPh>
    <rPh sb="2" eb="3">
      <t>ネン</t>
    </rPh>
    <phoneticPr fontId="3"/>
  </si>
  <si>
    <t>学 科</t>
    <rPh sb="0" eb="1">
      <t>ガク</t>
    </rPh>
    <rPh sb="2" eb="3">
      <t>カ</t>
    </rPh>
    <phoneticPr fontId="3"/>
  </si>
  <si>
    <t>整理番号</t>
    <rPh sb="0" eb="2">
      <t>セイリ</t>
    </rPh>
    <rPh sb="2" eb="4">
      <t>バンゴウ</t>
    </rPh>
    <phoneticPr fontId="3"/>
  </si>
  <si>
    <t>氏　　名</t>
    <rPh sb="0" eb="1">
      <t>シ</t>
    </rPh>
    <rPh sb="3" eb="4">
      <t>メイ</t>
    </rPh>
    <phoneticPr fontId="3"/>
  </si>
  <si>
    <t>性 別</t>
    <rPh sb="0" eb="1">
      <t>セイ</t>
    </rPh>
    <rPh sb="2" eb="3">
      <t>ベツ</t>
    </rPh>
    <phoneticPr fontId="3"/>
  </si>
  <si>
    <t>FFJ
検定</t>
    <rPh sb="4" eb="6">
      <t>ケンテイ</t>
    </rPh>
    <phoneticPr fontId="3"/>
  </si>
  <si>
    <t>大臣賞</t>
    <rPh sb="0" eb="2">
      <t>ダイジン</t>
    </rPh>
    <rPh sb="2" eb="3">
      <t>ショウ</t>
    </rPh>
    <phoneticPr fontId="3"/>
  </si>
  <si>
    <t>S
30</t>
    <phoneticPr fontId="3"/>
  </si>
  <si>
    <t xml:space="preserve"> A
 20</t>
    <phoneticPr fontId="3"/>
  </si>
  <si>
    <t>B
12</t>
    <phoneticPr fontId="3"/>
  </si>
  <si>
    <t>C
7</t>
    <phoneticPr fontId="3"/>
  </si>
  <si>
    <t>D
4</t>
    <phoneticPr fontId="3"/>
  </si>
  <si>
    <t>E
2</t>
    <phoneticPr fontId="3"/>
  </si>
  <si>
    <t>F
1</t>
    <phoneticPr fontId="3"/>
  </si>
  <si>
    <t>区分Ａの得点</t>
    <rPh sb="0" eb="2">
      <t>クブン</t>
    </rPh>
    <rPh sb="4" eb="6">
      <t>トクテン</t>
    </rPh>
    <phoneticPr fontId="3"/>
  </si>
  <si>
    <t>得点
合計</t>
    <rPh sb="0" eb="2">
      <t>トクテン</t>
    </rPh>
    <rPh sb="3" eb="5">
      <t>ゴウケイ</t>
    </rPh>
    <phoneticPr fontId="3"/>
  </si>
  <si>
    <t>内容証明書</t>
    <rPh sb="0" eb="2">
      <t>ナイヨウ</t>
    </rPh>
    <rPh sb="2" eb="5">
      <t>ショウメイショ</t>
    </rPh>
    <phoneticPr fontId="3"/>
  </si>
  <si>
    <t>リスト</t>
    <phoneticPr fontId="3"/>
  </si>
  <si>
    <t>大臣賞～F</t>
    <rPh sb="0" eb="3">
      <t>ダイジンショウ</t>
    </rPh>
    <phoneticPr fontId="3"/>
  </si>
  <si>
    <r>
      <t>※1　学科の欄には、学科名を記入する。</t>
    </r>
    <r>
      <rPr>
        <sz val="14"/>
        <color rgb="FFFF0000"/>
        <rFont val="HGP創英角ｺﾞｼｯｸUB"/>
        <family val="3"/>
        <charset val="128"/>
      </rPr>
      <t>行を空けずに入力する。</t>
    </r>
    <rPh sb="19" eb="20">
      <t>ギョウ</t>
    </rPh>
    <rPh sb="21" eb="22">
      <t>ア</t>
    </rPh>
    <rPh sb="25" eb="27">
      <t>ニュウリョク</t>
    </rPh>
    <phoneticPr fontId="3"/>
  </si>
  <si>
    <t>特級</t>
    <rPh sb="0" eb="2">
      <t>トッキュウ</t>
    </rPh>
    <phoneticPr fontId="3"/>
  </si>
  <si>
    <t>※２　整理番号は、様式１の整理番号(担当者が付記）と一致させる。</t>
    <phoneticPr fontId="3"/>
  </si>
  <si>
    <t>上級</t>
    <rPh sb="0" eb="2">
      <t>ジョウキュウ</t>
    </rPh>
    <phoneticPr fontId="3"/>
  </si>
  <si>
    <t>なお、整理番号については、各学校ごとに００１～を割り振ること。</t>
    <phoneticPr fontId="3"/>
  </si>
  <si>
    <t>中級</t>
    <rPh sb="0" eb="2">
      <t>チュウキュウ</t>
    </rPh>
    <phoneticPr fontId="3"/>
  </si>
  <si>
    <t>※３　ＦＦＪ検定の認定級をリストから選択する。</t>
    <phoneticPr fontId="3"/>
  </si>
  <si>
    <t>初級</t>
    <rPh sb="0" eb="2">
      <t>ショキュウ</t>
    </rPh>
    <phoneticPr fontId="3"/>
  </si>
  <si>
    <t>※４　申請内容の欄には、取得個数を記入する。</t>
    <phoneticPr fontId="3"/>
  </si>
  <si>
    <t>※５　区分Ａの得点を記入する。</t>
  </si>
  <si>
    <t>※７　生徒が提出した検定等の証明証は学校で保管するに○を選択する。</t>
    <rPh sb="3" eb="5">
      <t>セイト</t>
    </rPh>
    <rPh sb="6" eb="8">
      <t>テイシュツ</t>
    </rPh>
    <rPh sb="10" eb="12">
      <t>ケンテイ</t>
    </rPh>
    <rPh sb="12" eb="13">
      <t>トウ</t>
    </rPh>
    <rPh sb="14" eb="16">
      <t>ショウメイ</t>
    </rPh>
    <rPh sb="16" eb="17">
      <t>ショウ</t>
    </rPh>
    <rPh sb="18" eb="20">
      <t>ガッコウ</t>
    </rPh>
    <rPh sb="21" eb="23">
      <t>ホカン</t>
    </rPh>
    <rPh sb="28" eb="30">
      <t>センタク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</si>
  <si>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</si>
  <si>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</si>
  <si>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　　２回点検確認をしてください。内容に間違いがなければ、確認欄に</t>
    <rPh sb="4" eb="5">
      <t>カイ</t>
    </rPh>
    <rPh sb="5" eb="7">
      <t>テンケン</t>
    </rPh>
    <rPh sb="7" eb="9">
      <t>カクニン</t>
    </rPh>
    <rPh sb="17" eb="19">
      <t>ナイヨウ</t>
    </rPh>
    <rPh sb="20" eb="22">
      <t>マチガ</t>
    </rPh>
    <rPh sb="29" eb="31">
      <t>カクニン</t>
    </rPh>
    <rPh sb="31" eb="32">
      <t>ラン</t>
    </rPh>
    <phoneticPr fontId="3"/>
  </si>
  <si>
    <t xml:space="preserve">    　○を選択記入してください。</t>
    <phoneticPr fontId="3"/>
  </si>
  <si>
    <t>　　　お支払いください。HPから申請をし必要書類をAlritへ申請してください。</t>
    <rPh sb="20" eb="22">
      <t>ヒツヨウ</t>
    </rPh>
    <rPh sb="22" eb="24">
      <t>ショルイ</t>
    </rPh>
    <rPh sb="31" eb="33">
      <t>シンセイ</t>
    </rPh>
    <phoneticPr fontId="3"/>
  </si>
  <si>
    <t>学校番号一覧</t>
    <rPh sb="0" eb="2">
      <t>ガッコウ</t>
    </rPh>
    <rPh sb="2" eb="4">
      <t>バンゴウ</t>
    </rPh>
    <rPh sb="4" eb="6">
      <t>イチラン</t>
    </rPh>
    <phoneticPr fontId="3"/>
  </si>
  <si>
    <t>地区</t>
    <rPh sb="0" eb="2">
      <t>チク</t>
    </rPh>
    <phoneticPr fontId="3"/>
  </si>
  <si>
    <t>学校名</t>
    <rPh sb="0" eb="2">
      <t>ガッコウ</t>
    </rPh>
    <rPh sb="2" eb="3">
      <t>メイ</t>
    </rPh>
    <phoneticPr fontId="3"/>
  </si>
  <si>
    <t>都道府県</t>
    <rPh sb="0" eb="4">
      <t>トドウフケン</t>
    </rPh>
    <phoneticPr fontId="3"/>
  </si>
  <si>
    <t>校名</t>
    <rPh sb="0" eb="2">
      <t>コウメイ</t>
    </rPh>
    <phoneticPr fontId="3"/>
  </si>
  <si>
    <t>北海道</t>
    <rPh sb="0" eb="3">
      <t>ホッカイドウ</t>
    </rPh>
    <phoneticPr fontId="3"/>
  </si>
  <si>
    <t>岩見沢農業</t>
  </si>
  <si>
    <t>帯広農業</t>
  </si>
  <si>
    <t>旭川農業</t>
  </si>
  <si>
    <t>名寄産業</t>
  </si>
  <si>
    <t>大野農業</t>
  </si>
  <si>
    <t>倶知安農業</t>
    <rPh sb="0" eb="1">
      <t>クッ</t>
    </rPh>
    <rPh sb="1" eb="2">
      <t>チ</t>
    </rPh>
    <rPh sb="2" eb="3">
      <t>アン</t>
    </rPh>
    <phoneticPr fontId="8" alignment="distributed"/>
  </si>
  <si>
    <t>静内農業</t>
  </si>
  <si>
    <t>深川東</t>
  </si>
  <si>
    <t xml:space="preserve">美幌 </t>
    <rPh sb="0" eb="1">
      <t>ビ</t>
    </rPh>
    <rPh sb="1" eb="2">
      <t>ホロ</t>
    </rPh>
    <phoneticPr fontId="8" alignment="distributed"/>
  </si>
  <si>
    <t>更別農業</t>
  </si>
  <si>
    <t>新十津川農業</t>
  </si>
  <si>
    <t>遠別農業</t>
    <rPh sb="0" eb="1">
      <t>エン</t>
    </rPh>
    <rPh sb="1" eb="2">
      <t>ベツ</t>
    </rPh>
    <phoneticPr fontId="8" alignment="distributed"/>
  </si>
  <si>
    <t>標茶</t>
    <rPh sb="0" eb="1">
      <t>シベ</t>
    </rPh>
    <rPh sb="1" eb="2">
      <t>チャ</t>
    </rPh>
    <phoneticPr fontId="8" alignment="distributed"/>
  </si>
  <si>
    <t>檜山北</t>
  </si>
  <si>
    <t>余市紅志　　　　</t>
    <rPh sb="0" eb="1">
      <t>ヨ</t>
    </rPh>
    <rPh sb="1" eb="2">
      <t>イチ</t>
    </rPh>
    <rPh sb="2" eb="3">
      <t>コウ</t>
    </rPh>
    <rPh sb="3" eb="4">
      <t>シ</t>
    </rPh>
    <phoneticPr fontId="8" alignment="distributed"/>
  </si>
  <si>
    <t>美唄尚栄　　　　　</t>
    <rPh sb="0" eb="1">
      <t>ビ</t>
    </rPh>
    <rPh sb="1" eb="2">
      <t>バイ</t>
    </rPh>
    <rPh sb="2" eb="3">
      <t>ショウ</t>
    </rPh>
    <rPh sb="3" eb="4">
      <t>エイ</t>
    </rPh>
    <phoneticPr fontId="8" alignment="distributed"/>
  </si>
  <si>
    <t>清水</t>
  </si>
  <si>
    <t>当別</t>
  </si>
  <si>
    <t>音更</t>
    <rPh sb="0" eb="1">
      <t>オト</t>
    </rPh>
    <rPh sb="1" eb="2">
      <t>フケ</t>
    </rPh>
    <phoneticPr fontId="8" alignment="distributed"/>
  </si>
  <si>
    <t>別海</t>
  </si>
  <si>
    <t>富良野緑峰</t>
  </si>
  <si>
    <t>中標津農業</t>
    <rPh sb="0" eb="1">
      <t>ナカ</t>
    </rPh>
    <rPh sb="1" eb="2">
      <t>シ</t>
    </rPh>
    <rPh sb="2" eb="3">
      <t>ベツ</t>
    </rPh>
    <phoneticPr fontId="8" alignment="distributed"/>
  </si>
  <si>
    <t>士幌</t>
  </si>
  <si>
    <t>剣淵</t>
  </si>
  <si>
    <t>壮瞥</t>
    <rPh sb="0" eb="1">
      <t>ソウ</t>
    </rPh>
    <rPh sb="1" eb="2">
      <t>ベツ</t>
    </rPh>
    <phoneticPr fontId="8" alignment="distributed"/>
  </si>
  <si>
    <t>幌加内</t>
  </si>
  <si>
    <t>ニセコ</t>
  </si>
  <si>
    <t>留寿都</t>
    <rPh sb="0" eb="1">
      <t>ル</t>
    </rPh>
    <rPh sb="1" eb="2">
      <t>ス</t>
    </rPh>
    <rPh sb="2" eb="3">
      <t>ツ</t>
    </rPh>
    <phoneticPr fontId="8" alignment="distributed"/>
  </si>
  <si>
    <t>真狩</t>
    <rPh sb="0" eb="1">
      <t>マッ</t>
    </rPh>
    <rPh sb="1" eb="2">
      <t>カリ</t>
    </rPh>
    <phoneticPr fontId="8" alignment="distributed"/>
  </si>
  <si>
    <t>東藻琴</t>
    <rPh sb="0" eb="1">
      <t>ヒガシ</t>
    </rPh>
    <rPh sb="1" eb="2">
      <t>モ</t>
    </rPh>
    <rPh sb="2" eb="3">
      <t>コト</t>
    </rPh>
    <phoneticPr fontId="8" alignment="distributed"/>
  </si>
  <si>
    <t>酪農学園大学附属とわの森三愛</t>
    <rPh sb="0" eb="2">
      <t>ラクノウ</t>
    </rPh>
    <rPh sb="2" eb="4">
      <t>ガクエン</t>
    </rPh>
    <rPh sb="4" eb="6">
      <t>ダイガク</t>
    </rPh>
    <rPh sb="6" eb="8">
      <t>フゾク</t>
    </rPh>
    <phoneticPr fontId="3"/>
  </si>
  <si>
    <t>北海道</t>
    <phoneticPr fontId="3"/>
  </si>
  <si>
    <t>大空</t>
    <rPh sb="0" eb="2">
      <t>オオゾラ</t>
    </rPh>
    <phoneticPr fontId="3"/>
  </si>
  <si>
    <t>青森</t>
    <rPh sb="0" eb="2">
      <t>アオモリ</t>
    </rPh>
    <phoneticPr fontId="3"/>
  </si>
  <si>
    <t>県立</t>
    <rPh sb="0" eb="2">
      <t>ケンリツ</t>
    </rPh>
    <phoneticPr fontId="3"/>
  </si>
  <si>
    <t>五所川原農林</t>
    <phoneticPr fontId="3"/>
  </si>
  <si>
    <t>県</t>
    <rPh sb="0" eb="1">
      <t>ケン</t>
    </rPh>
    <phoneticPr fontId="3"/>
  </si>
  <si>
    <t>柏木農業</t>
    <phoneticPr fontId="3"/>
  </si>
  <si>
    <t>名久井農業</t>
    <phoneticPr fontId="3"/>
  </si>
  <si>
    <t>弘前実業</t>
    <phoneticPr fontId="3"/>
  </si>
  <si>
    <t>弘前実業（藤崎校舎）</t>
    <rPh sb="0" eb="2">
      <t>ヒロサキ</t>
    </rPh>
    <rPh sb="2" eb="4">
      <t>ジツギョウ</t>
    </rPh>
    <phoneticPr fontId="3"/>
  </si>
  <si>
    <t>七戸</t>
    <rPh sb="0" eb="1">
      <t>シチ</t>
    </rPh>
    <rPh sb="1" eb="2">
      <t>ノヘ</t>
    </rPh>
    <phoneticPr fontId="3" alignment="distributed"/>
  </si>
  <si>
    <t>岩手</t>
    <rPh sb="0" eb="2">
      <t>イワテ</t>
    </rPh>
    <phoneticPr fontId="3"/>
  </si>
  <si>
    <t>盛岡農業</t>
    <phoneticPr fontId="3"/>
  </si>
  <si>
    <t>紫波総合</t>
    <phoneticPr fontId="3"/>
  </si>
  <si>
    <t>花巻農業</t>
    <phoneticPr fontId="3"/>
  </si>
  <si>
    <t>遠野緑峰</t>
    <phoneticPr fontId="3"/>
  </si>
  <si>
    <t>北上翔南</t>
    <phoneticPr fontId="3"/>
  </si>
  <si>
    <t>水沢農業</t>
    <phoneticPr fontId="3"/>
  </si>
  <si>
    <t>岩谷堂</t>
    <rPh sb="0" eb="3">
      <t>イワヤドウ</t>
    </rPh>
    <phoneticPr fontId="8" alignment="distributed"/>
  </si>
  <si>
    <t>一関第二</t>
    <phoneticPr fontId="3"/>
  </si>
  <si>
    <t>千厩</t>
    <rPh sb="0" eb="1">
      <t>セン</t>
    </rPh>
    <rPh sb="1" eb="2">
      <t>マヤ</t>
    </rPh>
    <phoneticPr fontId="8" alignment="distributed"/>
  </si>
  <si>
    <t>大船渡東</t>
    <phoneticPr fontId="3"/>
  </si>
  <si>
    <t>久慈東</t>
    <phoneticPr fontId="3"/>
  </si>
  <si>
    <t>一戸</t>
    <phoneticPr fontId="3"/>
  </si>
  <si>
    <t>宮城</t>
    <rPh sb="0" eb="2">
      <t>ミヤギ</t>
    </rPh>
    <phoneticPr fontId="3"/>
  </si>
  <si>
    <t>農業</t>
    <rPh sb="0" eb="1">
      <t>ノウ</t>
    </rPh>
    <rPh sb="1" eb="2">
      <t>ギョウ</t>
    </rPh>
    <phoneticPr fontId="8" alignment="distributed"/>
  </si>
  <si>
    <t>伊具</t>
    <rPh sb="0" eb="1">
      <t>イ</t>
    </rPh>
    <rPh sb="1" eb="2">
      <t>グ</t>
    </rPh>
    <phoneticPr fontId="8" alignment="distributed"/>
  </si>
  <si>
    <t>亘理</t>
    <rPh sb="0" eb="1">
      <t>ワタ</t>
    </rPh>
    <rPh sb="1" eb="2">
      <t>リ</t>
    </rPh>
    <phoneticPr fontId="8" alignment="distributed"/>
  </si>
  <si>
    <t>南郷</t>
    <rPh sb="0" eb="1">
      <t>ナン</t>
    </rPh>
    <rPh sb="1" eb="2">
      <t>ゴウ</t>
    </rPh>
    <phoneticPr fontId="8" alignment="distributed"/>
  </si>
  <si>
    <t>石巻北</t>
    <rPh sb="0" eb="1">
      <t>イシノ</t>
    </rPh>
    <rPh sb="1" eb="2">
      <t>マキ</t>
    </rPh>
    <rPh sb="2" eb="3">
      <t>キタ</t>
    </rPh>
    <phoneticPr fontId="8" alignment="distributed"/>
  </si>
  <si>
    <t>小牛田農林</t>
    <rPh sb="0" eb="1">
      <t>コ</t>
    </rPh>
    <rPh sb="1" eb="2">
      <t>ゴ</t>
    </rPh>
    <rPh sb="2" eb="3">
      <t>タ</t>
    </rPh>
    <rPh sb="3" eb="4">
      <t>ノウ</t>
    </rPh>
    <rPh sb="4" eb="5">
      <t>リン</t>
    </rPh>
    <phoneticPr fontId="8" alignment="distributed"/>
  </si>
  <si>
    <t>加美農業</t>
    <rPh sb="0" eb="1">
      <t>カ</t>
    </rPh>
    <rPh sb="1" eb="2">
      <t>ミ</t>
    </rPh>
    <rPh sb="2" eb="3">
      <t>ノウ</t>
    </rPh>
    <rPh sb="3" eb="4">
      <t>ギョウ</t>
    </rPh>
    <phoneticPr fontId="8" alignment="distributed"/>
  </si>
  <si>
    <t>迫桜</t>
    <rPh sb="0" eb="1">
      <t>ハク</t>
    </rPh>
    <rPh sb="1" eb="2">
      <t>オウ</t>
    </rPh>
    <phoneticPr fontId="8" alignment="distributed"/>
  </si>
  <si>
    <t>登米総合産業</t>
    <rPh sb="0" eb="2">
      <t>トヨマ</t>
    </rPh>
    <rPh sb="2" eb="4">
      <t>ソウゴウ</t>
    </rPh>
    <rPh sb="4" eb="6">
      <t>サンギョウ</t>
    </rPh>
    <phoneticPr fontId="8" alignment="distributed"/>
  </si>
  <si>
    <t>本吉響</t>
    <rPh sb="0" eb="1">
      <t>モト</t>
    </rPh>
    <rPh sb="1" eb="2">
      <t>ヨシ</t>
    </rPh>
    <rPh sb="2" eb="3">
      <t>ヒビキ</t>
    </rPh>
    <phoneticPr fontId="8" alignment="distributed"/>
  </si>
  <si>
    <t>秋田</t>
    <rPh sb="0" eb="2">
      <t>アキタ</t>
    </rPh>
    <phoneticPr fontId="3"/>
  </si>
  <si>
    <t>大曲農業</t>
    <rPh sb="0" eb="1">
      <t>オオ</t>
    </rPh>
    <rPh sb="1" eb="2">
      <t>マガリ</t>
    </rPh>
    <rPh sb="2" eb="3">
      <t>ノウ</t>
    </rPh>
    <rPh sb="3" eb="4">
      <t>ギョウ</t>
    </rPh>
    <phoneticPr fontId="8" alignment="distributed"/>
  </si>
  <si>
    <t>秋田北鷹</t>
    <rPh sb="0" eb="1">
      <t>アキ</t>
    </rPh>
    <rPh sb="1" eb="2">
      <t>タ</t>
    </rPh>
    <rPh sb="2" eb="3">
      <t>ホク</t>
    </rPh>
    <rPh sb="3" eb="4">
      <t>ヨウ</t>
    </rPh>
    <phoneticPr fontId="8" alignment="distributed"/>
  </si>
  <si>
    <t>金足農業</t>
    <rPh sb="0" eb="1">
      <t>カナ</t>
    </rPh>
    <rPh sb="1" eb="2">
      <t>アシ</t>
    </rPh>
    <rPh sb="2" eb="3">
      <t>ノウ</t>
    </rPh>
    <rPh sb="3" eb="4">
      <t>ギョウ</t>
    </rPh>
    <phoneticPr fontId="8" alignment="distributed"/>
  </si>
  <si>
    <t>能代科学技術</t>
    <rPh sb="0" eb="1">
      <t>ノ</t>
    </rPh>
    <rPh sb="1" eb="2">
      <t>シロ</t>
    </rPh>
    <rPh sb="2" eb="4">
      <t>カガク</t>
    </rPh>
    <rPh sb="4" eb="6">
      <t>ギジュツ</t>
    </rPh>
    <phoneticPr fontId="8" alignment="distributed"/>
  </si>
  <si>
    <t>西目</t>
    <rPh sb="0" eb="1">
      <t>ニシ</t>
    </rPh>
    <rPh sb="1" eb="2">
      <t>メ</t>
    </rPh>
    <phoneticPr fontId="8" alignment="distributed"/>
  </si>
  <si>
    <t>増田</t>
    <rPh sb="0" eb="1">
      <t>マス</t>
    </rPh>
    <rPh sb="1" eb="2">
      <t>ダ</t>
    </rPh>
    <phoneticPr fontId="8" alignment="distributed"/>
  </si>
  <si>
    <t>山形</t>
    <rPh sb="0" eb="2">
      <t>ヤマガタ</t>
    </rPh>
    <phoneticPr fontId="3"/>
  </si>
  <si>
    <t>村山産業</t>
    <phoneticPr fontId="3"/>
  </si>
  <si>
    <t>上山明新館</t>
    <phoneticPr fontId="3"/>
  </si>
  <si>
    <t>新庄神室産業</t>
    <rPh sb="0" eb="1">
      <t>シン</t>
    </rPh>
    <rPh sb="1" eb="2">
      <t>ジョウ</t>
    </rPh>
    <rPh sb="2" eb="3">
      <t>カ</t>
    </rPh>
    <rPh sb="3" eb="4">
      <t>ムロ</t>
    </rPh>
    <phoneticPr fontId="8" alignment="distributed"/>
  </si>
  <si>
    <t>置賜農業</t>
    <rPh sb="0" eb="1">
      <t>オキ</t>
    </rPh>
    <rPh sb="1" eb="2">
      <t>タマ</t>
    </rPh>
    <phoneticPr fontId="8" alignment="distributed"/>
  </si>
  <si>
    <t>庄内農業</t>
    <phoneticPr fontId="3"/>
  </si>
  <si>
    <t>福島</t>
    <rPh sb="0" eb="2">
      <t>フクシマ</t>
    </rPh>
    <phoneticPr fontId="3"/>
  </si>
  <si>
    <t>福島明成</t>
    <rPh sb="2" eb="3">
      <t>メイ</t>
    </rPh>
    <rPh sb="3" eb="4">
      <t>セイ</t>
    </rPh>
    <phoneticPr fontId="8" alignment="distributed"/>
  </si>
  <si>
    <t>岩瀬農業</t>
    <rPh sb="0" eb="1">
      <t>イワ</t>
    </rPh>
    <rPh sb="1" eb="2">
      <t>セ</t>
    </rPh>
    <phoneticPr fontId="8" alignment="distributed"/>
  </si>
  <si>
    <t>白河実業</t>
    <rPh sb="0" eb="1">
      <t>シラ</t>
    </rPh>
    <rPh sb="1" eb="2">
      <t>カワ</t>
    </rPh>
    <phoneticPr fontId="8" alignment="distributed"/>
  </si>
  <si>
    <t>修明</t>
    <rPh sb="0" eb="1">
      <t>シュウ</t>
    </rPh>
    <rPh sb="1" eb="2">
      <t>メイ</t>
    </rPh>
    <phoneticPr fontId="8" alignment="distributed"/>
  </si>
  <si>
    <t>小野</t>
    <rPh sb="0" eb="1">
      <t>オ</t>
    </rPh>
    <rPh sb="1" eb="2">
      <t>ノ</t>
    </rPh>
    <phoneticPr fontId="8" alignment="distributed"/>
  </si>
  <si>
    <t>耶麻農業</t>
    <rPh sb="0" eb="1">
      <t>ヤ</t>
    </rPh>
    <rPh sb="1" eb="2">
      <t>マ</t>
    </rPh>
    <phoneticPr fontId="8" alignment="distributed"/>
  </si>
  <si>
    <t>会津農林</t>
    <rPh sb="0" eb="1">
      <t>アイ</t>
    </rPh>
    <rPh sb="1" eb="2">
      <t>ヅ</t>
    </rPh>
    <phoneticPr fontId="8" alignment="distributed"/>
  </si>
  <si>
    <t>磐城農業</t>
    <rPh sb="0" eb="1">
      <t>イワ</t>
    </rPh>
    <rPh sb="1" eb="2">
      <t>キ</t>
    </rPh>
    <phoneticPr fontId="8" alignment="distributed"/>
  </si>
  <si>
    <t>双葉翔陽</t>
    <rPh sb="0" eb="1">
      <t>フタ</t>
    </rPh>
    <rPh sb="1" eb="2">
      <t>バ</t>
    </rPh>
    <rPh sb="2" eb="3">
      <t>ショウ</t>
    </rPh>
    <rPh sb="3" eb="4">
      <t>ヨウ</t>
    </rPh>
    <phoneticPr fontId="8" alignment="distributed"/>
  </si>
  <si>
    <t>相馬農業</t>
    <rPh sb="0" eb="1">
      <t>ソウ</t>
    </rPh>
    <rPh sb="1" eb="2">
      <t>マ</t>
    </rPh>
    <phoneticPr fontId="8" alignment="distributed"/>
  </si>
  <si>
    <t>ふたば未来学園</t>
    <rPh sb="3" eb="5">
      <t>ミライ</t>
    </rPh>
    <rPh sb="5" eb="7">
      <t>ガクエン</t>
    </rPh>
    <phoneticPr fontId="3"/>
  </si>
  <si>
    <t>茨城</t>
    <rPh sb="0" eb="2">
      <t>イバラキ</t>
    </rPh>
    <phoneticPr fontId="3"/>
  </si>
  <si>
    <t>水戸農業</t>
    <phoneticPr fontId="3"/>
  </si>
  <si>
    <t>大子清流</t>
    <phoneticPr fontId="3"/>
  </si>
  <si>
    <t>鉾田農業</t>
    <phoneticPr fontId="3"/>
  </si>
  <si>
    <t>石岡第一</t>
    <phoneticPr fontId="3"/>
  </si>
  <si>
    <t>江戸崎総合</t>
    <phoneticPr fontId="3"/>
  </si>
  <si>
    <t>真壁</t>
    <phoneticPr fontId="3"/>
  </si>
  <si>
    <t>坂東総合</t>
    <phoneticPr fontId="3"/>
  </si>
  <si>
    <t>鉾田第二</t>
    <rPh sb="2" eb="4">
      <t>ダイニ</t>
    </rPh>
    <phoneticPr fontId="3"/>
  </si>
  <si>
    <t>坂東清風</t>
    <rPh sb="2" eb="3">
      <t>キヨ</t>
    </rPh>
    <rPh sb="3" eb="4">
      <t>カゼ</t>
    </rPh>
    <phoneticPr fontId="3"/>
  </si>
  <si>
    <t>栃木</t>
    <rPh sb="0" eb="2">
      <t>トチギ</t>
    </rPh>
    <phoneticPr fontId="3"/>
  </si>
  <si>
    <t>宇都宮白楊</t>
    <rPh sb="3" eb="4">
      <t>ハク</t>
    </rPh>
    <rPh sb="4" eb="5">
      <t>ヨウ</t>
    </rPh>
    <phoneticPr fontId="8" alignment="distributed"/>
  </si>
  <si>
    <t>鹿沼南</t>
    <phoneticPr fontId="3"/>
  </si>
  <si>
    <t>小山北桜</t>
    <rPh sb="2" eb="3">
      <t>ホク</t>
    </rPh>
    <rPh sb="3" eb="4">
      <t>オウ</t>
    </rPh>
    <phoneticPr fontId="8" alignment="distributed"/>
  </si>
  <si>
    <t>栃木農業</t>
    <phoneticPr fontId="3"/>
  </si>
  <si>
    <t>真岡北陵</t>
    <phoneticPr fontId="3"/>
  </si>
  <si>
    <t>那須拓陽</t>
    <phoneticPr fontId="3"/>
  </si>
  <si>
    <t>矢板</t>
    <phoneticPr fontId="3"/>
  </si>
  <si>
    <t>群馬</t>
    <rPh sb="0" eb="2">
      <t>グンマ</t>
    </rPh>
    <phoneticPr fontId="3"/>
  </si>
  <si>
    <t>勢多農林</t>
    <rPh sb="0" eb="1">
      <t>セ</t>
    </rPh>
    <rPh sb="1" eb="2">
      <t>タ</t>
    </rPh>
    <phoneticPr fontId="8" alignment="distributed"/>
  </si>
  <si>
    <t>伊勢崎興陽</t>
    <rPh sb="0" eb="1">
      <t>イ</t>
    </rPh>
    <rPh sb="1" eb="2">
      <t>セ</t>
    </rPh>
    <rPh sb="2" eb="3">
      <t>サキ</t>
    </rPh>
    <rPh sb="3" eb="4">
      <t>コウ</t>
    </rPh>
    <rPh sb="4" eb="5">
      <t>ヨウ</t>
    </rPh>
    <phoneticPr fontId="8" alignment="distributed"/>
  </si>
  <si>
    <t>利根実業</t>
    <phoneticPr fontId="3"/>
  </si>
  <si>
    <t>藤岡北</t>
    <phoneticPr fontId="3"/>
  </si>
  <si>
    <t>富岡実業</t>
    <phoneticPr fontId="3"/>
  </si>
  <si>
    <t>安中総合学園</t>
    <phoneticPr fontId="3"/>
  </si>
  <si>
    <t>吾妻中央</t>
    <rPh sb="0" eb="2">
      <t>アガツマ</t>
    </rPh>
    <rPh sb="2" eb="4">
      <t>チュウオウ</t>
    </rPh>
    <phoneticPr fontId="3"/>
  </si>
  <si>
    <t>大泉</t>
    <phoneticPr fontId="3"/>
  </si>
  <si>
    <t>埼玉</t>
    <rPh sb="0" eb="2">
      <t>サイタマ</t>
    </rPh>
    <phoneticPr fontId="3"/>
  </si>
  <si>
    <t>杉戸農業</t>
    <phoneticPr fontId="3"/>
  </si>
  <si>
    <t>熊谷農業</t>
    <phoneticPr fontId="3"/>
  </si>
  <si>
    <t>川越総合</t>
    <phoneticPr fontId="3"/>
  </si>
  <si>
    <t>秩父農工科学</t>
    <phoneticPr fontId="3"/>
  </si>
  <si>
    <t>いずみ</t>
    <phoneticPr fontId="3"/>
  </si>
  <si>
    <t>羽生実業</t>
    <phoneticPr fontId="3"/>
  </si>
  <si>
    <t>鳩ヶ谷</t>
    <phoneticPr fontId="3"/>
  </si>
  <si>
    <t>筑波大学附属坂戸</t>
    <phoneticPr fontId="3"/>
  </si>
  <si>
    <t>埼玉県</t>
    <rPh sb="0" eb="3">
      <t>サイタマケン</t>
    </rPh>
    <phoneticPr fontId="3"/>
  </si>
  <si>
    <t>千葉</t>
    <rPh sb="0" eb="2">
      <t>チバ</t>
    </rPh>
    <phoneticPr fontId="3"/>
  </si>
  <si>
    <t>成田西陵</t>
    <rPh sb="0" eb="1">
      <t>ナリ</t>
    </rPh>
    <rPh sb="1" eb="2">
      <t>タ</t>
    </rPh>
    <rPh sb="2" eb="3">
      <t>セイ</t>
    </rPh>
    <rPh sb="3" eb="4">
      <t>リョウ</t>
    </rPh>
    <phoneticPr fontId="8" alignment="distributed"/>
  </si>
  <si>
    <t>薬園台</t>
    <rPh sb="0" eb="1">
      <t>ヤク</t>
    </rPh>
    <rPh sb="1" eb="2">
      <t>エン</t>
    </rPh>
    <rPh sb="2" eb="3">
      <t>ダイ</t>
    </rPh>
    <phoneticPr fontId="8" alignment="distributed"/>
  </si>
  <si>
    <t>流山</t>
    <rPh sb="0" eb="1">
      <t>ナガレ</t>
    </rPh>
    <rPh sb="1" eb="2">
      <t>ヤマ</t>
    </rPh>
    <phoneticPr fontId="8" alignment="distributed"/>
  </si>
  <si>
    <t>清水</t>
    <rPh sb="0" eb="1">
      <t>シ</t>
    </rPh>
    <rPh sb="1" eb="2">
      <t>ミズ</t>
    </rPh>
    <phoneticPr fontId="8" alignment="distributed"/>
  </si>
  <si>
    <t>下総</t>
    <rPh sb="0" eb="1">
      <t>シモ</t>
    </rPh>
    <rPh sb="1" eb="2">
      <t>フサ</t>
    </rPh>
    <phoneticPr fontId="8" alignment="distributed"/>
  </si>
  <si>
    <t>多古</t>
    <rPh sb="0" eb="1">
      <t>タ</t>
    </rPh>
    <rPh sb="1" eb="2">
      <t>コ</t>
    </rPh>
    <phoneticPr fontId="8" alignment="distributed"/>
  </si>
  <si>
    <t>旭農業</t>
    <rPh sb="0" eb="1">
      <t>アサヒ</t>
    </rPh>
    <rPh sb="1" eb="2">
      <t>ノウ</t>
    </rPh>
    <rPh sb="2" eb="3">
      <t>ギョウ</t>
    </rPh>
    <phoneticPr fontId="8" alignment="distributed"/>
  </si>
  <si>
    <t>大網</t>
    <rPh sb="0" eb="1">
      <t>オオ</t>
    </rPh>
    <rPh sb="1" eb="2">
      <t>アミ</t>
    </rPh>
    <phoneticPr fontId="8" alignment="distributed"/>
  </si>
  <si>
    <t>茂原樟陽</t>
    <rPh sb="0" eb="1">
      <t>モ</t>
    </rPh>
    <rPh sb="1" eb="2">
      <t>バラ</t>
    </rPh>
    <rPh sb="2" eb="3">
      <t>ショウ</t>
    </rPh>
    <rPh sb="3" eb="4">
      <t>ヨウ</t>
    </rPh>
    <phoneticPr fontId="8" alignment="distributed"/>
  </si>
  <si>
    <t>大原</t>
    <rPh sb="0" eb="2">
      <t>オオハラ</t>
    </rPh>
    <phoneticPr fontId="8" alignment="distributed"/>
  </si>
  <si>
    <t>安房拓心</t>
    <rPh sb="0" eb="1">
      <t>ア</t>
    </rPh>
    <rPh sb="1" eb="2">
      <t>ワ</t>
    </rPh>
    <rPh sb="2" eb="3">
      <t>タク</t>
    </rPh>
    <rPh sb="3" eb="4">
      <t>シン</t>
    </rPh>
    <phoneticPr fontId="8" alignment="distributed"/>
  </si>
  <si>
    <t>上総</t>
    <rPh sb="0" eb="1">
      <t>カズ</t>
    </rPh>
    <rPh sb="1" eb="2">
      <t>サ</t>
    </rPh>
    <phoneticPr fontId="8" alignment="distributed"/>
  </si>
  <si>
    <t>君津青葉</t>
    <rPh sb="0" eb="1">
      <t>キミ</t>
    </rPh>
    <rPh sb="1" eb="2">
      <t>ツ</t>
    </rPh>
    <rPh sb="2" eb="3">
      <t>アオ</t>
    </rPh>
    <rPh sb="3" eb="4">
      <t>バ</t>
    </rPh>
    <phoneticPr fontId="8" alignment="distributed"/>
  </si>
  <si>
    <t>市原</t>
    <rPh sb="0" eb="2">
      <t>イチハラ</t>
    </rPh>
    <phoneticPr fontId="8" alignment="distributed"/>
  </si>
  <si>
    <t>君津</t>
    <rPh sb="0" eb="2">
      <t>キミツ</t>
    </rPh>
    <phoneticPr fontId="3"/>
  </si>
  <si>
    <t>東京</t>
    <rPh sb="0" eb="2">
      <t>トウキョウ</t>
    </rPh>
    <phoneticPr fontId="3"/>
  </si>
  <si>
    <t>都立</t>
    <rPh sb="0" eb="2">
      <t>トリツ</t>
    </rPh>
    <phoneticPr fontId="3"/>
  </si>
  <si>
    <t>園芸</t>
    <rPh sb="0" eb="2">
      <t>エンゲイ</t>
    </rPh>
    <phoneticPr fontId="3"/>
  </si>
  <si>
    <t>都</t>
    <rPh sb="0" eb="1">
      <t>ト</t>
    </rPh>
    <phoneticPr fontId="3"/>
  </si>
  <si>
    <t>農芸</t>
    <rPh sb="0" eb="2">
      <t>ノウゲイ</t>
    </rPh>
    <phoneticPr fontId="3"/>
  </si>
  <si>
    <t>農産</t>
    <rPh sb="0" eb="2">
      <t>ノウサン</t>
    </rPh>
    <phoneticPr fontId="3"/>
  </si>
  <si>
    <t>瑞穂農芸</t>
    <rPh sb="0" eb="2">
      <t>ミズホ</t>
    </rPh>
    <rPh sb="2" eb="4">
      <t>ノウゲイ</t>
    </rPh>
    <phoneticPr fontId="3"/>
  </si>
  <si>
    <t>農業</t>
    <rPh sb="0" eb="2">
      <t>ノウギョウ</t>
    </rPh>
    <phoneticPr fontId="3"/>
  </si>
  <si>
    <t>大島</t>
    <rPh sb="0" eb="2">
      <t>オオシマ</t>
    </rPh>
    <phoneticPr fontId="3"/>
  </si>
  <si>
    <t>三宅</t>
    <rPh sb="0" eb="2">
      <t>ミヤケ</t>
    </rPh>
    <phoneticPr fontId="3"/>
  </si>
  <si>
    <t>八丈</t>
    <rPh sb="0" eb="2">
      <t>ハチジョウ</t>
    </rPh>
    <phoneticPr fontId="3"/>
  </si>
  <si>
    <t>青梅総合</t>
    <rPh sb="0" eb="2">
      <t>オウメ</t>
    </rPh>
    <rPh sb="2" eb="4">
      <t>ソウゴウ</t>
    </rPh>
    <phoneticPr fontId="3"/>
  </si>
  <si>
    <t>神奈川</t>
    <rPh sb="0" eb="3">
      <t>カナガワ</t>
    </rPh>
    <phoneticPr fontId="3"/>
  </si>
  <si>
    <t>中央農業</t>
    <rPh sb="0" eb="2">
      <t>チュウオウ</t>
    </rPh>
    <rPh sb="2" eb="4">
      <t>ノウギョウ</t>
    </rPh>
    <phoneticPr fontId="3"/>
  </si>
  <si>
    <t>平塚農商</t>
    <rPh sb="0" eb="2">
      <t>ヒラツカ</t>
    </rPh>
    <rPh sb="2" eb="4">
      <t>ノウショウ</t>
    </rPh>
    <phoneticPr fontId="3"/>
  </si>
  <si>
    <t>三浦初声</t>
    <rPh sb="0" eb="2">
      <t>ミウラ</t>
    </rPh>
    <rPh sb="2" eb="3">
      <t>ハツ</t>
    </rPh>
    <rPh sb="3" eb="4">
      <t>コエ</t>
    </rPh>
    <phoneticPr fontId="3"/>
  </si>
  <si>
    <t>吉田島</t>
    <rPh sb="0" eb="2">
      <t>ヨシダ</t>
    </rPh>
    <rPh sb="1" eb="2">
      <t>カンキ</t>
    </rPh>
    <rPh sb="2" eb="3">
      <t>ジマ</t>
    </rPh>
    <phoneticPr fontId="3"/>
  </si>
  <si>
    <t>相原</t>
    <rPh sb="0" eb="2">
      <t>アイハラ</t>
    </rPh>
    <phoneticPr fontId="3"/>
  </si>
  <si>
    <t>山梨</t>
    <rPh sb="0" eb="2">
      <t>ヤマナシ</t>
    </rPh>
    <phoneticPr fontId="3"/>
  </si>
  <si>
    <t>農林</t>
    <phoneticPr fontId="3"/>
  </si>
  <si>
    <t>北杜</t>
    <phoneticPr fontId="3"/>
  </si>
  <si>
    <t>笛吹</t>
    <phoneticPr fontId="3"/>
  </si>
  <si>
    <t>静岡</t>
    <rPh sb="0" eb="2">
      <t>シズオカ</t>
    </rPh>
    <phoneticPr fontId="3"/>
  </si>
  <si>
    <t>静岡農業</t>
    <phoneticPr fontId="3"/>
  </si>
  <si>
    <t>下田</t>
    <phoneticPr fontId="3"/>
  </si>
  <si>
    <t>下田（南伊豆分校）</t>
    <rPh sb="0" eb="2">
      <t>シモダ</t>
    </rPh>
    <phoneticPr fontId="3"/>
  </si>
  <si>
    <t>田方農業</t>
    <phoneticPr fontId="3"/>
  </si>
  <si>
    <t>富岳館</t>
    <phoneticPr fontId="3"/>
  </si>
  <si>
    <t>藤枝北</t>
    <phoneticPr fontId="3"/>
  </si>
  <si>
    <t>小笠</t>
    <phoneticPr fontId="3"/>
  </si>
  <si>
    <t>遠江総合</t>
    <phoneticPr fontId="3"/>
  </si>
  <si>
    <t>天竜</t>
    <rPh sb="0" eb="1">
      <t>テン</t>
    </rPh>
    <rPh sb="1" eb="2">
      <t>リュウ</t>
    </rPh>
    <phoneticPr fontId="8" alignment="distributed"/>
  </si>
  <si>
    <t>天竜（春野校舎）</t>
    <rPh sb="0" eb="2">
      <t>テンリュウ</t>
    </rPh>
    <phoneticPr fontId="3"/>
  </si>
  <si>
    <t>磐田農業</t>
    <phoneticPr fontId="3"/>
  </si>
  <si>
    <t>浜松大平台</t>
    <rPh sb="0" eb="1">
      <t>ハマ</t>
    </rPh>
    <rPh sb="1" eb="2">
      <t>マツ</t>
    </rPh>
    <rPh sb="2" eb="3">
      <t>オオ</t>
    </rPh>
    <rPh sb="3" eb="4">
      <t>ヒラ</t>
    </rPh>
    <rPh sb="4" eb="5">
      <t>ダイ</t>
    </rPh>
    <phoneticPr fontId="8" alignment="distributed"/>
  </si>
  <si>
    <t>浜松湖北</t>
    <rPh sb="0" eb="2">
      <t>ハママツ</t>
    </rPh>
    <rPh sb="2" eb="3">
      <t>ミズウミ</t>
    </rPh>
    <rPh sb="3" eb="4">
      <t>キタ</t>
    </rPh>
    <phoneticPr fontId="3"/>
  </si>
  <si>
    <t>新潟</t>
    <rPh sb="0" eb="2">
      <t>ニイガタ</t>
    </rPh>
    <phoneticPr fontId="3"/>
  </si>
  <si>
    <t>加茂農林</t>
    <phoneticPr fontId="3"/>
  </si>
  <si>
    <t>巻総合</t>
    <phoneticPr fontId="3"/>
  </si>
  <si>
    <t>新発田農業</t>
    <phoneticPr fontId="3"/>
  </si>
  <si>
    <t>村上桜ヶ丘</t>
    <phoneticPr fontId="3"/>
  </si>
  <si>
    <t>長岡農業</t>
    <phoneticPr fontId="3"/>
  </si>
  <si>
    <t>柏崎総合</t>
    <phoneticPr fontId="3"/>
  </si>
  <si>
    <t>高田農業</t>
    <phoneticPr fontId="3"/>
  </si>
  <si>
    <t>佐渡総合</t>
    <phoneticPr fontId="3"/>
  </si>
  <si>
    <t>十日町総合</t>
    <rPh sb="0" eb="1">
      <t>ジュウ</t>
    </rPh>
    <rPh sb="1" eb="2">
      <t>ヒ</t>
    </rPh>
    <rPh sb="2" eb="3">
      <t>マチ</t>
    </rPh>
    <rPh sb="3" eb="5">
      <t>ソウゴウ</t>
    </rPh>
    <phoneticPr fontId="3"/>
  </si>
  <si>
    <t>長野</t>
    <rPh sb="0" eb="2">
      <t>ナガノ</t>
    </rPh>
    <phoneticPr fontId="3"/>
  </si>
  <si>
    <t>更級農業</t>
    <rPh sb="0" eb="1">
      <t>サラ</t>
    </rPh>
    <rPh sb="1" eb="2">
      <t>シナ</t>
    </rPh>
    <phoneticPr fontId="8" alignment="distributed"/>
  </si>
  <si>
    <t>下高井農林</t>
    <phoneticPr fontId="3"/>
  </si>
  <si>
    <t>須坂園芸</t>
    <phoneticPr fontId="3"/>
  </si>
  <si>
    <t>須坂創成</t>
    <rPh sb="2" eb="4">
      <t>ソウセイ</t>
    </rPh>
    <phoneticPr fontId="3"/>
  </si>
  <si>
    <t>丸子修学館</t>
    <phoneticPr fontId="3"/>
  </si>
  <si>
    <t>佐久平総合技術（浅間キャンパス）</t>
    <rPh sb="0" eb="3">
      <t>サクダイラ</t>
    </rPh>
    <rPh sb="3" eb="5">
      <t>ソウゴウ</t>
    </rPh>
    <rPh sb="5" eb="7">
      <t>ギジュツ</t>
    </rPh>
    <rPh sb="8" eb="10">
      <t>アサマ</t>
    </rPh>
    <phoneticPr fontId="3"/>
  </si>
  <si>
    <t>佐久平総合技術（臼田キャンパス）</t>
    <rPh sb="0" eb="3">
      <t>サクダイラ</t>
    </rPh>
    <rPh sb="3" eb="5">
      <t>ソウゴウ</t>
    </rPh>
    <rPh sb="5" eb="7">
      <t>ギジュツ</t>
    </rPh>
    <rPh sb="8" eb="10">
      <t>ウスダ</t>
    </rPh>
    <phoneticPr fontId="3"/>
  </si>
  <si>
    <t>富士見</t>
    <phoneticPr fontId="3"/>
  </si>
  <si>
    <t>上伊那農業</t>
    <phoneticPr fontId="3"/>
  </si>
  <si>
    <t>下伊那農業</t>
    <phoneticPr fontId="3"/>
  </si>
  <si>
    <t>木曽青峰</t>
    <phoneticPr fontId="3"/>
  </si>
  <si>
    <t>塩尻志学館</t>
    <phoneticPr fontId="3"/>
  </si>
  <si>
    <t>南安曇農業</t>
    <rPh sb="0" eb="3">
      <t>ミナミアヅミ</t>
    </rPh>
    <phoneticPr fontId="8" alignment="distributed"/>
  </si>
  <si>
    <t>富山</t>
    <rPh sb="0" eb="2">
      <t>トヤマ</t>
    </rPh>
    <phoneticPr fontId="3"/>
  </si>
  <si>
    <t>中央農業</t>
    <phoneticPr fontId="3"/>
  </si>
  <si>
    <t>入善</t>
    <rPh sb="0" eb="1">
      <t>ニュウ</t>
    </rPh>
    <rPh sb="1" eb="2">
      <t>ゼン</t>
    </rPh>
    <phoneticPr fontId="8" alignment="distributed"/>
  </si>
  <si>
    <t>上市</t>
    <phoneticPr fontId="3"/>
  </si>
  <si>
    <t>小杉</t>
    <phoneticPr fontId="3"/>
  </si>
  <si>
    <t>氷見</t>
    <rPh sb="0" eb="1">
      <t>ヒ</t>
    </rPh>
    <rPh sb="1" eb="2">
      <t>ミ</t>
    </rPh>
    <phoneticPr fontId="8" alignment="distributed"/>
  </si>
  <si>
    <t>南砺福野　</t>
    <phoneticPr fontId="3"/>
  </si>
  <si>
    <t>小矢部園芸</t>
    <rPh sb="0" eb="1">
      <t>オ</t>
    </rPh>
    <rPh sb="1" eb="2">
      <t>ヤ</t>
    </rPh>
    <rPh sb="2" eb="3">
      <t>ベ</t>
    </rPh>
    <phoneticPr fontId="8" alignment="distributed"/>
  </si>
  <si>
    <t>石川</t>
    <rPh sb="0" eb="2">
      <t>イシカワ</t>
    </rPh>
    <phoneticPr fontId="3"/>
  </si>
  <si>
    <t>翠星</t>
    <rPh sb="0" eb="1">
      <t>スイ</t>
    </rPh>
    <rPh sb="1" eb="2">
      <t>セイ</t>
    </rPh>
    <phoneticPr fontId="8" alignment="distributed"/>
  </si>
  <si>
    <t>七尾東雲</t>
    <rPh sb="0" eb="1">
      <t>ナナ</t>
    </rPh>
    <rPh sb="1" eb="2">
      <t>オ</t>
    </rPh>
    <rPh sb="2" eb="3">
      <t>シノ</t>
    </rPh>
    <rPh sb="3" eb="4">
      <t>ノメ</t>
    </rPh>
    <phoneticPr fontId="8" alignment="distributed"/>
  </si>
  <si>
    <t>能登</t>
    <rPh sb="0" eb="1">
      <t>ノ</t>
    </rPh>
    <rPh sb="1" eb="2">
      <t>ト</t>
    </rPh>
    <phoneticPr fontId="8" alignment="distributed"/>
  </si>
  <si>
    <t>津幡</t>
    <rPh sb="0" eb="1">
      <t>ツ</t>
    </rPh>
    <rPh sb="1" eb="2">
      <t>バタ</t>
    </rPh>
    <phoneticPr fontId="8" alignment="distributed"/>
  </si>
  <si>
    <t>福井</t>
    <rPh sb="0" eb="2">
      <t>フクイ</t>
    </rPh>
    <phoneticPr fontId="3"/>
  </si>
  <si>
    <t>若狭東</t>
    <phoneticPr fontId="3"/>
  </si>
  <si>
    <t>福井農林</t>
    <phoneticPr fontId="3"/>
  </si>
  <si>
    <t>坂井</t>
    <phoneticPr fontId="3"/>
  </si>
  <si>
    <t>愛知</t>
    <rPh sb="0" eb="2">
      <t>アイチ</t>
    </rPh>
    <phoneticPr fontId="3"/>
  </si>
  <si>
    <t>安城農林</t>
    <phoneticPr fontId="3"/>
  </si>
  <si>
    <t>佐屋</t>
    <phoneticPr fontId="3"/>
  </si>
  <si>
    <t>半田農業</t>
    <phoneticPr fontId="3"/>
  </si>
  <si>
    <t>猿投農林</t>
    <phoneticPr fontId="3"/>
  </si>
  <si>
    <t>鶴城丘</t>
    <phoneticPr fontId="3"/>
  </si>
  <si>
    <t>渥美農業</t>
    <phoneticPr fontId="3"/>
  </si>
  <si>
    <t>新城東</t>
    <phoneticPr fontId="3"/>
  </si>
  <si>
    <t>新城・新城有教館</t>
    <rPh sb="3" eb="5">
      <t>シンシロ</t>
    </rPh>
    <rPh sb="5" eb="6">
      <t>ユウ</t>
    </rPh>
    <rPh sb="6" eb="7">
      <t>オシ</t>
    </rPh>
    <rPh sb="7" eb="8">
      <t>ヤカタ</t>
    </rPh>
    <phoneticPr fontId="3"/>
  </si>
  <si>
    <t>田口</t>
    <phoneticPr fontId="3"/>
  </si>
  <si>
    <t>新城有教館</t>
    <rPh sb="0" eb="2">
      <t>シンシロ</t>
    </rPh>
    <rPh sb="2" eb="3">
      <t>ユウ</t>
    </rPh>
    <rPh sb="3" eb="4">
      <t>キョウ</t>
    </rPh>
    <rPh sb="4" eb="5">
      <t>ヤカタ</t>
    </rPh>
    <phoneticPr fontId="3"/>
  </si>
  <si>
    <t>岐阜</t>
    <rPh sb="0" eb="2">
      <t>ギフ</t>
    </rPh>
    <phoneticPr fontId="3"/>
  </si>
  <si>
    <t>岐阜農林</t>
    <phoneticPr fontId="3"/>
  </si>
  <si>
    <t>大垣養老</t>
    <phoneticPr fontId="3"/>
  </si>
  <si>
    <t>郡上</t>
    <rPh sb="0" eb="1">
      <t>グ</t>
    </rPh>
    <rPh sb="1" eb="2">
      <t>ジョウ</t>
    </rPh>
    <phoneticPr fontId="8" alignment="distributed"/>
  </si>
  <si>
    <t>恵那農業</t>
    <phoneticPr fontId="3"/>
  </si>
  <si>
    <t>飛騨高山(山田キャンパス)</t>
    <phoneticPr fontId="3"/>
  </si>
  <si>
    <t>飛騨高山(岡本キャンパス)</t>
    <phoneticPr fontId="3"/>
  </si>
  <si>
    <t>中津川市立阿木</t>
    <rPh sb="0" eb="2">
      <t>ナカツ</t>
    </rPh>
    <rPh sb="2" eb="3">
      <t>カワ</t>
    </rPh>
    <rPh sb="3" eb="5">
      <t>イチリツ</t>
    </rPh>
    <phoneticPr fontId="3"/>
  </si>
  <si>
    <t>三重</t>
    <rPh sb="0" eb="2">
      <t>ミエ</t>
    </rPh>
    <phoneticPr fontId="3"/>
  </si>
  <si>
    <t>久居農林</t>
    <rPh sb="0" eb="1">
      <t>ヒサ</t>
    </rPh>
    <rPh sb="1" eb="2">
      <t>イ</t>
    </rPh>
    <rPh sb="2" eb="3">
      <t>ノウ</t>
    </rPh>
    <rPh sb="3" eb="4">
      <t>リン</t>
    </rPh>
    <phoneticPr fontId="8" alignment="distributed"/>
  </si>
  <si>
    <t>四日市農芸</t>
    <phoneticPr fontId="3"/>
  </si>
  <si>
    <t>明野</t>
    <rPh sb="0" eb="1">
      <t>アケ</t>
    </rPh>
    <rPh sb="1" eb="2">
      <t>ノ</t>
    </rPh>
    <phoneticPr fontId="8" alignment="distributed"/>
  </si>
  <si>
    <t>相可</t>
    <rPh sb="0" eb="1">
      <t>オウ</t>
    </rPh>
    <rPh sb="1" eb="2">
      <t>カ</t>
    </rPh>
    <phoneticPr fontId="8" alignment="distributed"/>
  </si>
  <si>
    <t>伊賀白鳳</t>
    <rPh sb="0" eb="1">
      <t>イ</t>
    </rPh>
    <rPh sb="1" eb="2">
      <t>ガ</t>
    </rPh>
    <rPh sb="2" eb="3">
      <t>ハク</t>
    </rPh>
    <rPh sb="3" eb="4">
      <t>ホウ</t>
    </rPh>
    <phoneticPr fontId="8" alignment="distributed"/>
  </si>
  <si>
    <t>滋賀</t>
    <rPh sb="0" eb="2">
      <t>シガ</t>
    </rPh>
    <phoneticPr fontId="3"/>
  </si>
  <si>
    <t>八日市南</t>
    <phoneticPr fontId="3"/>
  </si>
  <si>
    <t>長浜農業</t>
    <phoneticPr fontId="3"/>
  </si>
  <si>
    <t>湖南農業</t>
    <phoneticPr fontId="3"/>
  </si>
  <si>
    <t>甲南</t>
    <phoneticPr fontId="3"/>
  </si>
  <si>
    <t>京都</t>
    <rPh sb="0" eb="2">
      <t>キョウト</t>
    </rPh>
    <phoneticPr fontId="3"/>
  </si>
  <si>
    <t>府立</t>
    <rPh sb="0" eb="2">
      <t>フリツ</t>
    </rPh>
    <phoneticPr fontId="3"/>
  </si>
  <si>
    <t>農芸</t>
    <phoneticPr fontId="3"/>
  </si>
  <si>
    <t>府</t>
    <rPh sb="0" eb="1">
      <t>フ</t>
    </rPh>
    <phoneticPr fontId="3"/>
  </si>
  <si>
    <t>桂　‍</t>
    <phoneticPr fontId="3"/>
  </si>
  <si>
    <t>木津</t>
    <phoneticPr fontId="3"/>
  </si>
  <si>
    <t>北桑田</t>
    <phoneticPr fontId="3"/>
  </si>
  <si>
    <t>北桑田(美山分校)</t>
    <rPh sb="4" eb="5">
      <t>ミ</t>
    </rPh>
    <rPh sb="5" eb="6">
      <t>ヤマ</t>
    </rPh>
    <phoneticPr fontId="3" alignment="distributed"/>
  </si>
  <si>
    <t>須知</t>
    <rPh sb="0" eb="1">
      <t>シュウ</t>
    </rPh>
    <rPh sb="1" eb="2">
      <t>チ</t>
    </rPh>
    <phoneticPr fontId="3" alignment="distributed"/>
  </si>
  <si>
    <t>綾部</t>
    <phoneticPr fontId="3"/>
  </si>
  <si>
    <t>綾部(東分校)</t>
  </si>
  <si>
    <t>福知山</t>
    <phoneticPr fontId="3"/>
  </si>
  <si>
    <t>福知山(三和分校)</t>
  </si>
  <si>
    <t>峰山</t>
    <phoneticPr fontId="3"/>
  </si>
  <si>
    <t>峰山(弥栄分校)</t>
    <rPh sb="3" eb="4">
      <t>ヤ</t>
    </rPh>
    <rPh sb="4" eb="5">
      <t>サカ</t>
    </rPh>
    <phoneticPr fontId="3" alignment="distributed"/>
  </si>
  <si>
    <t>清新</t>
    <rPh sb="0" eb="1">
      <t>キヨ</t>
    </rPh>
    <rPh sb="1" eb="2">
      <t>シン</t>
    </rPh>
    <phoneticPr fontId="3"/>
  </si>
  <si>
    <t>大阪</t>
    <rPh sb="0" eb="2">
      <t>オオサカ</t>
    </rPh>
    <phoneticPr fontId="3"/>
  </si>
  <si>
    <t>農芸</t>
    <rPh sb="0" eb="1">
      <t>ノウ</t>
    </rPh>
    <rPh sb="1" eb="2">
      <t>ゲイ</t>
    </rPh>
    <phoneticPr fontId="3" alignment="distributed"/>
  </si>
  <si>
    <t>能勢</t>
    <rPh sb="0" eb="1">
      <t>ノ</t>
    </rPh>
    <rPh sb="1" eb="2">
      <t>セ</t>
    </rPh>
    <phoneticPr fontId="3" alignment="distributed"/>
  </si>
  <si>
    <t>豊中高等学校能勢分校</t>
    <rPh sb="0" eb="2">
      <t>トヨナカ</t>
    </rPh>
    <rPh sb="2" eb="4">
      <t>コウトウ</t>
    </rPh>
    <rPh sb="4" eb="6">
      <t>ガッコウ</t>
    </rPh>
    <rPh sb="6" eb="7">
      <t>ノウ</t>
    </rPh>
    <rPh sb="7" eb="8">
      <t>イキオ</t>
    </rPh>
    <rPh sb="8" eb="10">
      <t>ブンコウ</t>
    </rPh>
    <phoneticPr fontId="3"/>
  </si>
  <si>
    <t>園芸</t>
    <rPh sb="0" eb="1">
      <t>エン</t>
    </rPh>
    <rPh sb="1" eb="2">
      <t>ゲイ</t>
    </rPh>
    <phoneticPr fontId="3" alignment="distributed"/>
  </si>
  <si>
    <t>枚岡樟風</t>
    <rPh sb="0" eb="1">
      <t>ヒラ</t>
    </rPh>
    <rPh sb="1" eb="2">
      <t>オカ</t>
    </rPh>
    <rPh sb="2" eb="3">
      <t>ショウ</t>
    </rPh>
    <rPh sb="3" eb="4">
      <t>フウ</t>
    </rPh>
    <phoneticPr fontId="3" alignment="distributed"/>
  </si>
  <si>
    <t>貝塚</t>
    <rPh sb="0" eb="1">
      <t>カイ</t>
    </rPh>
    <rPh sb="1" eb="2">
      <t>ヅカ</t>
    </rPh>
    <phoneticPr fontId="3" alignment="distributed"/>
  </si>
  <si>
    <t>兵庫</t>
    <rPh sb="0" eb="2">
      <t>ヒョウゴ</t>
    </rPh>
    <phoneticPr fontId="3"/>
  </si>
  <si>
    <t>農業</t>
    <phoneticPr fontId="3"/>
  </si>
  <si>
    <t>有馬</t>
    <phoneticPr fontId="3"/>
  </si>
  <si>
    <t>氷上</t>
    <phoneticPr fontId="3"/>
  </si>
  <si>
    <t>篠山産業</t>
    <phoneticPr fontId="3"/>
  </si>
  <si>
    <t>篠山東雲</t>
    <phoneticPr fontId="3"/>
  </si>
  <si>
    <t>播磨農業</t>
    <phoneticPr fontId="3"/>
  </si>
  <si>
    <t>上郡</t>
    <phoneticPr fontId="3"/>
  </si>
  <si>
    <t>佐用</t>
    <phoneticPr fontId="3"/>
  </si>
  <si>
    <t>山崎</t>
    <phoneticPr fontId="3"/>
  </si>
  <si>
    <t>但馬農業</t>
    <phoneticPr fontId="3"/>
  </si>
  <si>
    <t>淡路</t>
    <phoneticPr fontId="3"/>
  </si>
  <si>
    <t>奈良</t>
    <rPh sb="0" eb="2">
      <t>ナラ</t>
    </rPh>
    <phoneticPr fontId="3"/>
  </si>
  <si>
    <t>磯城野</t>
    <rPh sb="0" eb="1">
      <t>シ</t>
    </rPh>
    <rPh sb="1" eb="2">
      <t>キ</t>
    </rPh>
    <rPh sb="2" eb="3">
      <t>ノ</t>
    </rPh>
    <phoneticPr fontId="3" alignment="distributed"/>
  </si>
  <si>
    <t>御所実業</t>
    <rPh sb="0" eb="1">
      <t>ゴ</t>
    </rPh>
    <rPh sb="1" eb="2">
      <t>セ</t>
    </rPh>
    <phoneticPr fontId="3" alignment="distributed"/>
  </si>
  <si>
    <t>吉野</t>
    <phoneticPr fontId="3"/>
  </si>
  <si>
    <t>山辺</t>
    <phoneticPr fontId="3"/>
  </si>
  <si>
    <t>五條</t>
    <phoneticPr fontId="3"/>
  </si>
  <si>
    <t>五條(賀名生分校)</t>
    <rPh sb="0" eb="2">
      <t>ゴジョウ</t>
    </rPh>
    <rPh sb="3" eb="6">
      <t>アノウ</t>
    </rPh>
    <rPh sb="6" eb="8">
      <t>ブンコウ</t>
    </rPh>
    <phoneticPr fontId="3"/>
  </si>
  <si>
    <t>五條</t>
    <rPh sb="0" eb="2">
      <t>ゴジョウ</t>
    </rPh>
    <phoneticPr fontId="3"/>
  </si>
  <si>
    <t>市立</t>
    <rPh sb="0" eb="2">
      <t>イチリツ</t>
    </rPh>
    <phoneticPr fontId="3"/>
  </si>
  <si>
    <t>西吉野農業</t>
    <rPh sb="1" eb="3">
      <t>ヨシノ</t>
    </rPh>
    <rPh sb="3" eb="5">
      <t>ノウギョウ</t>
    </rPh>
    <phoneticPr fontId="3"/>
  </si>
  <si>
    <t>和歌山</t>
    <rPh sb="0" eb="3">
      <t>ワカヤマ</t>
    </rPh>
    <phoneticPr fontId="3"/>
  </si>
  <si>
    <t>紀北農芸</t>
    <phoneticPr fontId="3"/>
  </si>
  <si>
    <t>南部</t>
    <rPh sb="0" eb="1">
      <t>ミナ</t>
    </rPh>
    <rPh sb="1" eb="2">
      <t>ベ</t>
    </rPh>
    <phoneticPr fontId="3" alignment="distributed"/>
  </si>
  <si>
    <t>熊野</t>
    <phoneticPr fontId="3"/>
  </si>
  <si>
    <t>有田中央</t>
    <phoneticPr fontId="3"/>
  </si>
  <si>
    <t>鳥取</t>
    <rPh sb="0" eb="2">
      <t>トットリ</t>
    </rPh>
    <phoneticPr fontId="3"/>
  </si>
  <si>
    <t>倉吉農業</t>
    <phoneticPr fontId="3"/>
  </si>
  <si>
    <t>智頭農林</t>
    <phoneticPr fontId="3"/>
  </si>
  <si>
    <t>鳥取湖陵</t>
    <phoneticPr fontId="3"/>
  </si>
  <si>
    <t>日野</t>
    <phoneticPr fontId="3"/>
  </si>
  <si>
    <t>日野(黒坂施設)</t>
    <phoneticPr fontId="3"/>
  </si>
  <si>
    <t>島根</t>
    <rPh sb="0" eb="2">
      <t>シマネ</t>
    </rPh>
    <phoneticPr fontId="3"/>
  </si>
  <si>
    <t>出雲農林</t>
    <phoneticPr fontId="3"/>
  </si>
  <si>
    <t>松江農林</t>
    <phoneticPr fontId="3"/>
  </si>
  <si>
    <t>邇摩</t>
    <rPh sb="0" eb="1">
      <t>ニ</t>
    </rPh>
    <rPh sb="1" eb="2">
      <t>マ</t>
    </rPh>
    <phoneticPr fontId="3" alignment="distributed"/>
  </si>
  <si>
    <t>矢上</t>
    <phoneticPr fontId="3"/>
  </si>
  <si>
    <t>益田翔陽</t>
    <phoneticPr fontId="3"/>
  </si>
  <si>
    <t>岡山</t>
    <rPh sb="0" eb="2">
      <t>オカヤマ</t>
    </rPh>
    <phoneticPr fontId="3"/>
  </si>
  <si>
    <t>高松農業</t>
    <rPh sb="0" eb="1">
      <t>タカ</t>
    </rPh>
    <rPh sb="1" eb="2">
      <t>マツ</t>
    </rPh>
    <rPh sb="2" eb="3">
      <t>ノウ</t>
    </rPh>
    <rPh sb="3" eb="4">
      <t>ギョウ</t>
    </rPh>
    <phoneticPr fontId="3" alignment="distributed"/>
  </si>
  <si>
    <t>勝間田</t>
    <rPh sb="0" eb="1">
      <t>カツ</t>
    </rPh>
    <rPh sb="1" eb="2">
      <t>マ</t>
    </rPh>
    <rPh sb="2" eb="3">
      <t>ダ</t>
    </rPh>
    <phoneticPr fontId="3" alignment="distributed"/>
  </si>
  <si>
    <t>瀬戸南</t>
    <rPh sb="0" eb="1">
      <t>セ</t>
    </rPh>
    <rPh sb="1" eb="2">
      <t>ト</t>
    </rPh>
    <rPh sb="2" eb="3">
      <t>ミナミ</t>
    </rPh>
    <phoneticPr fontId="3" alignment="distributed"/>
  </si>
  <si>
    <t>興陽</t>
    <rPh sb="0" eb="1">
      <t>コウ</t>
    </rPh>
    <rPh sb="1" eb="2">
      <t>ヨウ</t>
    </rPh>
    <phoneticPr fontId="3" alignment="distributed"/>
  </si>
  <si>
    <t>井原(北校地)</t>
    <rPh sb="0" eb="1">
      <t>イ</t>
    </rPh>
    <rPh sb="1" eb="2">
      <t>バラ</t>
    </rPh>
    <rPh sb="3" eb="4">
      <t>キタ</t>
    </rPh>
    <rPh sb="4" eb="6">
      <t>コウチ</t>
    </rPh>
    <phoneticPr fontId="3" alignment="distributed"/>
  </si>
  <si>
    <t>真庭</t>
    <rPh sb="0" eb="1">
      <t>マ</t>
    </rPh>
    <rPh sb="1" eb="2">
      <t>ニワ</t>
    </rPh>
    <phoneticPr fontId="3" alignment="distributed"/>
  </si>
  <si>
    <t>高梁城南</t>
    <rPh sb="0" eb="1">
      <t>タカ</t>
    </rPh>
    <rPh sb="1" eb="2">
      <t>ハシ</t>
    </rPh>
    <rPh sb="2" eb="3">
      <t>ジョウ</t>
    </rPh>
    <rPh sb="3" eb="4">
      <t>ナン</t>
    </rPh>
    <phoneticPr fontId="3" alignment="distributed"/>
  </si>
  <si>
    <t>広島</t>
    <rPh sb="0" eb="2">
      <t>ヒロシマ</t>
    </rPh>
    <phoneticPr fontId="3"/>
  </si>
  <si>
    <t>西条農業</t>
    <phoneticPr fontId="3"/>
  </si>
  <si>
    <t>吉田</t>
    <phoneticPr fontId="3"/>
  </si>
  <si>
    <t>世羅</t>
    <phoneticPr fontId="3"/>
  </si>
  <si>
    <t>沼南</t>
    <rPh sb="0" eb="1">
      <t>ショウ</t>
    </rPh>
    <rPh sb="1" eb="2">
      <t>ナン</t>
    </rPh>
    <phoneticPr fontId="3" alignment="distributed"/>
  </si>
  <si>
    <t>油木</t>
    <rPh sb="0" eb="1">
      <t>ユ</t>
    </rPh>
    <rPh sb="1" eb="2">
      <t>キ</t>
    </rPh>
    <phoneticPr fontId="3" alignment="distributed"/>
  </si>
  <si>
    <t>庄原実業</t>
    <phoneticPr fontId="3"/>
  </si>
  <si>
    <t>山口</t>
    <rPh sb="0" eb="2">
      <t>ヤマグチ</t>
    </rPh>
    <phoneticPr fontId="3"/>
  </si>
  <si>
    <t>山口農業</t>
    <phoneticPr fontId="3"/>
  </si>
  <si>
    <t>山口農業・西市分校</t>
    <rPh sb="5" eb="6">
      <t>ニシ</t>
    </rPh>
    <rPh sb="6" eb="7">
      <t>イチ</t>
    </rPh>
    <rPh sb="7" eb="9">
      <t>ブンコウ</t>
    </rPh>
    <phoneticPr fontId="3"/>
  </si>
  <si>
    <t>田布施農工</t>
    <rPh sb="0" eb="1">
      <t>タ</t>
    </rPh>
    <rPh sb="1" eb="2">
      <t>ブ</t>
    </rPh>
    <rPh sb="2" eb="3">
      <t>セ</t>
    </rPh>
    <phoneticPr fontId="3" alignment="distributed"/>
  </si>
  <si>
    <t>宇部西</t>
    <phoneticPr fontId="3"/>
  </si>
  <si>
    <t>西市・山口農業高校西市分校</t>
    <rPh sb="0" eb="1">
      <t>ニシ</t>
    </rPh>
    <rPh sb="1" eb="2">
      <t>イチ</t>
    </rPh>
    <rPh sb="3" eb="5">
      <t>ヤマグチ</t>
    </rPh>
    <rPh sb="5" eb="7">
      <t>ノウギョウ</t>
    </rPh>
    <rPh sb="7" eb="9">
      <t>コウコウ</t>
    </rPh>
    <rPh sb="9" eb="10">
      <t>ニシ</t>
    </rPh>
    <rPh sb="10" eb="11">
      <t>イチ</t>
    </rPh>
    <rPh sb="11" eb="13">
      <t>ブンコウ</t>
    </rPh>
    <phoneticPr fontId="3" alignment="distributed"/>
  </si>
  <si>
    <t>大津緑洋</t>
    <rPh sb="0" eb="1">
      <t>オオ</t>
    </rPh>
    <rPh sb="1" eb="2">
      <t>ツ</t>
    </rPh>
    <rPh sb="2" eb="3">
      <t>リョク</t>
    </rPh>
    <rPh sb="3" eb="4">
      <t>ヨウ</t>
    </rPh>
    <phoneticPr fontId="3" alignment="distributed"/>
  </si>
  <si>
    <t>萩高校奈古分校</t>
    <rPh sb="0" eb="1">
      <t>ハギ</t>
    </rPh>
    <rPh sb="1" eb="3">
      <t>コウコウ</t>
    </rPh>
    <rPh sb="3" eb="5">
      <t>ナゴ</t>
    </rPh>
    <rPh sb="5" eb="7">
      <t>ブンコウ</t>
    </rPh>
    <phoneticPr fontId="3" alignment="distributed"/>
  </si>
  <si>
    <t>徳島</t>
    <rPh sb="0" eb="2">
      <t>トクシマ</t>
    </rPh>
    <phoneticPr fontId="3"/>
  </si>
  <si>
    <t>城西</t>
    <rPh sb="0" eb="1">
      <t>ジョウ</t>
    </rPh>
    <rPh sb="1" eb="2">
      <t>セイ</t>
    </rPh>
    <phoneticPr fontId="3" alignment="distributed"/>
  </si>
  <si>
    <r>
      <t>城西</t>
    </r>
    <r>
      <rPr>
        <sz val="11"/>
        <color rgb="FF92D050"/>
        <rFont val="游ゴシック"/>
        <family val="3"/>
        <charset val="128"/>
        <scheme val="minor"/>
      </rPr>
      <t>(神山校)</t>
    </r>
    <rPh sb="3" eb="4">
      <t>カミ</t>
    </rPh>
    <rPh sb="4" eb="5">
      <t>ヤマ</t>
    </rPh>
    <rPh sb="5" eb="6">
      <t>コウ</t>
    </rPh>
    <phoneticPr fontId="3" alignment="distributed"/>
  </si>
  <si>
    <t>小松島西</t>
    <rPh sb="0" eb="1">
      <t>コ</t>
    </rPh>
    <rPh sb="1" eb="2">
      <t>マツ</t>
    </rPh>
    <rPh sb="2" eb="3">
      <t>シマ</t>
    </rPh>
    <rPh sb="3" eb="4">
      <t>ニシ</t>
    </rPh>
    <phoneticPr fontId="3" alignment="distributed"/>
  </si>
  <si>
    <t>小松島西高校勝浦校</t>
    <rPh sb="4" eb="6">
      <t>コウコウ</t>
    </rPh>
    <rPh sb="6" eb="7">
      <t>カツ</t>
    </rPh>
    <rPh sb="7" eb="8">
      <t>ウラ</t>
    </rPh>
    <rPh sb="8" eb="9">
      <t>コウ</t>
    </rPh>
    <phoneticPr fontId="3" alignment="distributed"/>
  </si>
  <si>
    <t>吉野川</t>
    <rPh sb="0" eb="1">
      <t>ヨシ</t>
    </rPh>
    <rPh sb="1" eb="2">
      <t>ノ</t>
    </rPh>
    <rPh sb="2" eb="3">
      <t>ガワ</t>
    </rPh>
    <phoneticPr fontId="3" alignment="distributed"/>
  </si>
  <si>
    <t>三好</t>
    <rPh sb="0" eb="2">
      <t>ミヨシ</t>
    </rPh>
    <phoneticPr fontId="3" alignment="distributed"/>
  </si>
  <si>
    <t>池田三好校</t>
    <rPh sb="0" eb="2">
      <t>イケダ</t>
    </rPh>
    <rPh sb="2" eb="4">
      <t>ミヨシ</t>
    </rPh>
    <rPh sb="4" eb="5">
      <t>コウ</t>
    </rPh>
    <phoneticPr fontId="3"/>
  </si>
  <si>
    <t>徳島県立那賀</t>
    <rPh sb="0" eb="2">
      <t>トクシマ</t>
    </rPh>
    <rPh sb="2" eb="3">
      <t>ケン</t>
    </rPh>
    <rPh sb="3" eb="4">
      <t>リツ</t>
    </rPh>
    <rPh sb="4" eb="6">
      <t>ナカ</t>
    </rPh>
    <phoneticPr fontId="3"/>
  </si>
  <si>
    <t>那賀</t>
    <rPh sb="0" eb="2">
      <t>ナカ</t>
    </rPh>
    <phoneticPr fontId="3"/>
  </si>
  <si>
    <t>阿南光</t>
    <rPh sb="1" eb="2">
      <t>ミナミ</t>
    </rPh>
    <rPh sb="2" eb="3">
      <t>ヒカル</t>
    </rPh>
    <phoneticPr fontId="3"/>
  </si>
  <si>
    <t>香川</t>
    <rPh sb="0" eb="2">
      <t>カガワ</t>
    </rPh>
    <phoneticPr fontId="3"/>
  </si>
  <si>
    <t>農業経営</t>
    <phoneticPr fontId="3"/>
  </si>
  <si>
    <t>石田</t>
    <phoneticPr fontId="3"/>
  </si>
  <si>
    <t>高松南</t>
    <phoneticPr fontId="3"/>
  </si>
  <si>
    <t>飯山</t>
    <rPh sb="0" eb="1">
      <t>ハン</t>
    </rPh>
    <rPh sb="1" eb="2">
      <t>ザン</t>
    </rPh>
    <phoneticPr fontId="3" alignment="distributed"/>
  </si>
  <si>
    <t>笠田</t>
    <phoneticPr fontId="3"/>
  </si>
  <si>
    <t>愛媛</t>
    <rPh sb="0" eb="2">
      <t>エヒメ</t>
    </rPh>
    <phoneticPr fontId="3"/>
  </si>
  <si>
    <t>丹原</t>
    <rPh sb="0" eb="1">
      <t>タン</t>
    </rPh>
    <rPh sb="1" eb="2">
      <t>バラ</t>
    </rPh>
    <phoneticPr fontId="3" alignment="distributed"/>
  </si>
  <si>
    <t>土居</t>
    <rPh sb="0" eb="1">
      <t>ド</t>
    </rPh>
    <rPh sb="1" eb="2">
      <t>イ</t>
    </rPh>
    <phoneticPr fontId="3" alignment="distributed"/>
  </si>
  <si>
    <t>今治南</t>
    <rPh sb="0" eb="1">
      <t>イマ</t>
    </rPh>
    <rPh sb="1" eb="2">
      <t>バリ</t>
    </rPh>
    <phoneticPr fontId="3" alignment="distributed"/>
  </si>
  <si>
    <t>上浮穴</t>
    <rPh sb="0" eb="1">
      <t>カミ</t>
    </rPh>
    <rPh sb="1" eb="2">
      <t>ウケ</t>
    </rPh>
    <rPh sb="2" eb="3">
      <t>ナ</t>
    </rPh>
    <phoneticPr fontId="3" alignment="distributed"/>
  </si>
  <si>
    <t>伊予農業</t>
    <phoneticPr fontId="3"/>
  </si>
  <si>
    <t>大洲農業</t>
    <rPh sb="0" eb="1">
      <t>オオ</t>
    </rPh>
    <rPh sb="1" eb="2">
      <t>ズ</t>
    </rPh>
    <phoneticPr fontId="3" alignment="distributed"/>
  </si>
  <si>
    <t>川之石</t>
    <phoneticPr fontId="3"/>
  </si>
  <si>
    <t>宇和</t>
    <phoneticPr fontId="3"/>
  </si>
  <si>
    <t>野村</t>
    <phoneticPr fontId="3"/>
  </si>
  <si>
    <t>三間</t>
    <rPh sb="0" eb="1">
      <t>ミ</t>
    </rPh>
    <rPh sb="1" eb="2">
      <t>マ</t>
    </rPh>
    <phoneticPr fontId="3" alignment="distributed"/>
  </si>
  <si>
    <t>北宇和</t>
    <phoneticPr fontId="3"/>
  </si>
  <si>
    <t>北宇和三間分校</t>
    <rPh sb="3" eb="4">
      <t>サン</t>
    </rPh>
    <rPh sb="4" eb="5">
      <t>アイダ</t>
    </rPh>
    <rPh sb="5" eb="7">
      <t>ブンコウ</t>
    </rPh>
    <phoneticPr fontId="3"/>
  </si>
  <si>
    <t>南宇和</t>
    <phoneticPr fontId="3"/>
  </si>
  <si>
    <t>愛媛大学附属</t>
    <phoneticPr fontId="3"/>
  </si>
  <si>
    <t>高知</t>
    <rPh sb="0" eb="2">
      <t>コウチ</t>
    </rPh>
    <phoneticPr fontId="3"/>
  </si>
  <si>
    <t>高知農業</t>
    <phoneticPr fontId="3"/>
  </si>
  <si>
    <t>幡多農業</t>
    <phoneticPr fontId="3"/>
  </si>
  <si>
    <t>春野</t>
    <phoneticPr fontId="3"/>
  </si>
  <si>
    <t>福岡</t>
    <rPh sb="0" eb="2">
      <t>フクオカ</t>
    </rPh>
    <phoneticPr fontId="3"/>
  </si>
  <si>
    <t>糸島農業</t>
    <phoneticPr fontId="3"/>
  </si>
  <si>
    <t>行橋</t>
    <rPh sb="0" eb="1">
      <t>ユク</t>
    </rPh>
    <rPh sb="1" eb="2">
      <t>ハシ</t>
    </rPh>
    <phoneticPr fontId="3" alignment="distributed"/>
  </si>
  <si>
    <t>遠賀</t>
    <rPh sb="0" eb="1">
      <t>オン</t>
    </rPh>
    <rPh sb="1" eb="2">
      <t>ガ</t>
    </rPh>
    <phoneticPr fontId="3" alignment="distributed"/>
  </si>
  <si>
    <t>福岡農業</t>
    <phoneticPr fontId="3"/>
  </si>
  <si>
    <t>久留米筑水</t>
    <rPh sb="0" eb="1">
      <t>ク</t>
    </rPh>
    <rPh sb="1" eb="2">
      <t>ル</t>
    </rPh>
    <rPh sb="2" eb="3">
      <t>メ</t>
    </rPh>
    <rPh sb="3" eb="4">
      <t>チク</t>
    </rPh>
    <rPh sb="4" eb="5">
      <t>スイ</t>
    </rPh>
    <phoneticPr fontId="3" alignment="distributed"/>
  </si>
  <si>
    <t>八女農業</t>
    <rPh sb="0" eb="1">
      <t>ヤ</t>
    </rPh>
    <rPh sb="1" eb="2">
      <t>メ</t>
    </rPh>
    <phoneticPr fontId="3" alignment="distributed"/>
  </si>
  <si>
    <t>朝倉光陽</t>
    <rPh sb="2" eb="3">
      <t>コウ</t>
    </rPh>
    <rPh sb="3" eb="4">
      <t>ヨウ</t>
    </rPh>
    <phoneticPr fontId="3" alignment="distributed"/>
  </si>
  <si>
    <t>田川科学技術</t>
    <phoneticPr fontId="3"/>
  </si>
  <si>
    <t>嘉穂総合</t>
    <rPh sb="0" eb="1">
      <t>カ</t>
    </rPh>
    <rPh sb="1" eb="2">
      <t>ホ</t>
    </rPh>
    <phoneticPr fontId="3" alignment="distributed"/>
  </si>
  <si>
    <t>佐賀</t>
    <rPh sb="0" eb="2">
      <t>サガ</t>
    </rPh>
    <phoneticPr fontId="3"/>
  </si>
  <si>
    <t>佐賀農業</t>
    <phoneticPr fontId="3"/>
  </si>
  <si>
    <t>神埼清明</t>
    <rPh sb="0" eb="1">
      <t>カン</t>
    </rPh>
    <rPh sb="1" eb="2">
      <t>ザキ</t>
    </rPh>
    <rPh sb="2" eb="3">
      <t>セイ</t>
    </rPh>
    <rPh sb="3" eb="4">
      <t>メイ</t>
    </rPh>
    <phoneticPr fontId="3" alignment="distributed"/>
  </si>
  <si>
    <t>伊万里農林</t>
    <phoneticPr fontId="3"/>
  </si>
  <si>
    <t>高志館</t>
    <rPh sb="0" eb="1">
      <t>コウ</t>
    </rPh>
    <rPh sb="1" eb="2">
      <t>シ</t>
    </rPh>
    <rPh sb="2" eb="3">
      <t>カン</t>
    </rPh>
    <phoneticPr fontId="3" alignment="distributed"/>
  </si>
  <si>
    <t>唐津南</t>
    <phoneticPr fontId="3"/>
  </si>
  <si>
    <t>長崎</t>
    <rPh sb="0" eb="2">
      <t>ナガサキ</t>
    </rPh>
    <phoneticPr fontId="3"/>
  </si>
  <si>
    <t>諫早農業</t>
    <rPh sb="0" eb="1">
      <t>イサ</t>
    </rPh>
    <rPh sb="1" eb="2">
      <t>ハヤ</t>
    </rPh>
    <phoneticPr fontId="3" alignment="distributed"/>
  </si>
  <si>
    <t>島原農業</t>
    <phoneticPr fontId="3"/>
  </si>
  <si>
    <t>大村城南</t>
    <phoneticPr fontId="3"/>
  </si>
  <si>
    <t>西彼農業</t>
    <rPh sb="0" eb="1">
      <t>セイ</t>
    </rPh>
    <rPh sb="1" eb="2">
      <t>ヒ</t>
    </rPh>
    <phoneticPr fontId="3" alignment="distributed"/>
  </si>
  <si>
    <t>北松農業</t>
    <rPh sb="0" eb="1">
      <t>ホク</t>
    </rPh>
    <rPh sb="1" eb="2">
      <t>ショウ</t>
    </rPh>
    <phoneticPr fontId="3" alignment="distributed"/>
  </si>
  <si>
    <t>熊本</t>
    <rPh sb="0" eb="2">
      <t>クマモト</t>
    </rPh>
    <phoneticPr fontId="3"/>
  </si>
  <si>
    <t>熊本農業</t>
    <phoneticPr fontId="3"/>
  </si>
  <si>
    <t>北稜</t>
    <phoneticPr fontId="3"/>
  </si>
  <si>
    <t>鹿本農業</t>
    <phoneticPr fontId="3"/>
  </si>
  <si>
    <t>菊池農業</t>
    <phoneticPr fontId="3"/>
  </si>
  <si>
    <t>翔陽</t>
    <phoneticPr fontId="3"/>
  </si>
  <si>
    <t>阿蘇中央</t>
    <phoneticPr fontId="3"/>
  </si>
  <si>
    <t>矢部</t>
    <phoneticPr fontId="3"/>
  </si>
  <si>
    <t>八代農業</t>
    <phoneticPr fontId="3"/>
  </si>
  <si>
    <t>八代農業(泉分校)</t>
    <phoneticPr fontId="3"/>
  </si>
  <si>
    <t>芦北</t>
    <phoneticPr fontId="3"/>
  </si>
  <si>
    <t>南稜</t>
    <phoneticPr fontId="3"/>
  </si>
  <si>
    <t>天草拓心</t>
    <rPh sb="0" eb="2">
      <t>アマクサ</t>
    </rPh>
    <rPh sb="2" eb="3">
      <t>タク</t>
    </rPh>
    <rPh sb="3" eb="4">
      <t>ココロ</t>
    </rPh>
    <phoneticPr fontId="3"/>
  </si>
  <si>
    <t>苓明</t>
    <rPh sb="0" eb="1">
      <t>レイ</t>
    </rPh>
    <rPh sb="1" eb="2">
      <t>メイ</t>
    </rPh>
    <phoneticPr fontId="3"/>
  </si>
  <si>
    <t>河浦</t>
    <phoneticPr fontId="3"/>
  </si>
  <si>
    <t>大分</t>
    <rPh sb="0" eb="2">
      <t>オオイタ</t>
    </rPh>
    <phoneticPr fontId="3"/>
  </si>
  <si>
    <t>日出総合</t>
    <rPh sb="0" eb="1">
      <t>ヒ</t>
    </rPh>
    <rPh sb="1" eb="2">
      <t>ジ</t>
    </rPh>
    <phoneticPr fontId="3" alignment="distributed"/>
  </si>
  <si>
    <t>国東</t>
    <rPh sb="0" eb="1">
      <t>クニ</t>
    </rPh>
    <rPh sb="1" eb="2">
      <t>サキ</t>
    </rPh>
    <phoneticPr fontId="3" alignment="distributed"/>
  </si>
  <si>
    <t>大分東</t>
    <phoneticPr fontId="3"/>
  </si>
  <si>
    <t>佐伯豊南</t>
    <rPh sb="0" eb="1">
      <t>サ</t>
    </rPh>
    <rPh sb="1" eb="2">
      <t>イキ</t>
    </rPh>
    <rPh sb="2" eb="4">
      <t>ホウナン</t>
    </rPh>
    <phoneticPr fontId="3" alignment="distributed"/>
  </si>
  <si>
    <t>三重総合</t>
    <rPh sb="0" eb="1">
      <t>ミ</t>
    </rPh>
    <rPh sb="1" eb="2">
      <t>エ</t>
    </rPh>
    <phoneticPr fontId="3" alignment="distributed"/>
  </si>
  <si>
    <t>三重総合(久住校)</t>
    <rPh sb="5" eb="6">
      <t>ク</t>
    </rPh>
    <rPh sb="6" eb="7">
      <t>ジュウ</t>
    </rPh>
    <phoneticPr fontId="3" alignment="distributed"/>
  </si>
  <si>
    <t>玖珠美山</t>
    <rPh sb="0" eb="1">
      <t>ク</t>
    </rPh>
    <rPh sb="1" eb="2">
      <t>ス</t>
    </rPh>
    <rPh sb="2" eb="4">
      <t>ミヤマ</t>
    </rPh>
    <phoneticPr fontId="3" alignment="distributed"/>
  </si>
  <si>
    <t>日田林工</t>
    <rPh sb="0" eb="1">
      <t>ヒ</t>
    </rPh>
    <rPh sb="1" eb="2">
      <t>タ</t>
    </rPh>
    <rPh sb="2" eb="3">
      <t>リン</t>
    </rPh>
    <rPh sb="3" eb="4">
      <t>コウ</t>
    </rPh>
    <phoneticPr fontId="3" alignment="distributed"/>
  </si>
  <si>
    <t>宇佐産業科学</t>
    <rPh sb="0" eb="1">
      <t>ウ</t>
    </rPh>
    <rPh sb="1" eb="2">
      <t>サ</t>
    </rPh>
    <phoneticPr fontId="3" alignment="distributed"/>
  </si>
  <si>
    <t>久住高原農業</t>
    <rPh sb="0" eb="2">
      <t>クジュウ</t>
    </rPh>
    <rPh sb="2" eb="4">
      <t>コウゲン</t>
    </rPh>
    <rPh sb="4" eb="6">
      <t>ノウギョウ</t>
    </rPh>
    <phoneticPr fontId="3"/>
  </si>
  <si>
    <t>宮崎</t>
    <rPh sb="0" eb="2">
      <t>ミヤザキ</t>
    </rPh>
    <phoneticPr fontId="3"/>
  </si>
  <si>
    <t>都城農業</t>
    <rPh sb="0" eb="1">
      <t>ミヤコ</t>
    </rPh>
    <rPh sb="1" eb="2">
      <t>ノジョウ</t>
    </rPh>
    <phoneticPr fontId="3" alignment="distributed"/>
  </si>
  <si>
    <t>宮崎農業</t>
    <rPh sb="0" eb="1">
      <t>ミヤ</t>
    </rPh>
    <rPh sb="1" eb="2">
      <t>ザキ</t>
    </rPh>
    <phoneticPr fontId="3" alignment="distributed"/>
  </si>
  <si>
    <t>高鍋農業</t>
    <rPh sb="0" eb="1">
      <t>タカ</t>
    </rPh>
    <rPh sb="1" eb="2">
      <t>ナベ</t>
    </rPh>
    <phoneticPr fontId="3" alignment="distributed"/>
  </si>
  <si>
    <t>本庄</t>
    <rPh sb="0" eb="1">
      <t>ホン</t>
    </rPh>
    <rPh sb="1" eb="2">
      <t>ジョウ</t>
    </rPh>
    <phoneticPr fontId="3" alignment="distributed"/>
  </si>
  <si>
    <t>小林秀峰</t>
    <rPh sb="0" eb="1">
      <t>コ</t>
    </rPh>
    <rPh sb="1" eb="2">
      <t>バヤシ</t>
    </rPh>
    <rPh sb="2" eb="3">
      <t>シュウ</t>
    </rPh>
    <rPh sb="3" eb="4">
      <t>ホウ</t>
    </rPh>
    <phoneticPr fontId="3" alignment="distributed"/>
  </si>
  <si>
    <t>高千穂</t>
    <rPh sb="0" eb="1">
      <t>タカ</t>
    </rPh>
    <rPh sb="1" eb="2">
      <t>チ</t>
    </rPh>
    <rPh sb="2" eb="3">
      <t>ホ</t>
    </rPh>
    <phoneticPr fontId="3" alignment="distributed"/>
  </si>
  <si>
    <t>門川</t>
    <rPh sb="0" eb="1">
      <t>カド</t>
    </rPh>
    <rPh sb="1" eb="2">
      <t>ガワ</t>
    </rPh>
    <phoneticPr fontId="3" alignment="distributed"/>
  </si>
  <si>
    <t>日南振徳</t>
    <rPh sb="0" eb="1">
      <t>ニチ</t>
    </rPh>
    <rPh sb="1" eb="2">
      <t>ナン</t>
    </rPh>
    <rPh sb="2" eb="3">
      <t>シン</t>
    </rPh>
    <rPh sb="3" eb="4">
      <t>トク</t>
    </rPh>
    <phoneticPr fontId="3" alignment="distributed"/>
  </si>
  <si>
    <t>鹿児島</t>
    <rPh sb="0" eb="3">
      <t>カゴシマ</t>
    </rPh>
    <phoneticPr fontId="3"/>
  </si>
  <si>
    <t>鹿屋農業</t>
    <phoneticPr fontId="3"/>
  </si>
  <si>
    <t>山川</t>
    <phoneticPr fontId="3"/>
  </si>
  <si>
    <t>加世田常潤</t>
    <phoneticPr fontId="3"/>
  </si>
  <si>
    <t>市来農芸</t>
    <phoneticPr fontId="3"/>
  </si>
  <si>
    <t>薩摩中央</t>
    <phoneticPr fontId="3"/>
  </si>
  <si>
    <t>鶴翔</t>
    <phoneticPr fontId="3"/>
  </si>
  <si>
    <t>伊佐農林</t>
    <phoneticPr fontId="3"/>
  </si>
  <si>
    <t>末吉</t>
    <phoneticPr fontId="3"/>
  </si>
  <si>
    <t>曽於</t>
    <phoneticPr fontId="3"/>
  </si>
  <si>
    <t>種子島</t>
    <phoneticPr fontId="3"/>
  </si>
  <si>
    <t>徳之島</t>
    <phoneticPr fontId="3"/>
  </si>
  <si>
    <t>霧島</t>
  </si>
  <si>
    <t>市立</t>
    <rPh sb="0" eb="2">
      <t>シリツ</t>
    </rPh>
    <phoneticPr fontId="3"/>
  </si>
  <si>
    <t>国分中央</t>
    <phoneticPr fontId="3"/>
  </si>
  <si>
    <t>沖縄</t>
    <rPh sb="0" eb="2">
      <t>オキナワ</t>
    </rPh>
    <phoneticPr fontId="3"/>
  </si>
  <si>
    <t>北部農林</t>
    <phoneticPr fontId="3"/>
  </si>
  <si>
    <t>中部農林</t>
    <phoneticPr fontId="3"/>
  </si>
  <si>
    <t>南部農林</t>
    <phoneticPr fontId="3"/>
  </si>
  <si>
    <t>宮古総合実業</t>
    <phoneticPr fontId="3"/>
  </si>
  <si>
    <t>八重山農林</t>
    <phoneticPr fontId="3"/>
  </si>
  <si>
    <t>久米島</t>
    <phoneticPr fontId="3"/>
  </si>
  <si>
    <t>年度</t>
    <rPh sb="0" eb="2">
      <t>ネンド</t>
    </rPh>
    <phoneticPr fontId="3"/>
  </si>
  <si>
    <t>前期・後期</t>
    <rPh sb="0" eb="2">
      <t>ゼンキ</t>
    </rPh>
    <rPh sb="3" eb="5">
      <t>コウキ</t>
    </rPh>
    <phoneticPr fontId="3"/>
  </si>
  <si>
    <t>※８　申請内容について、必ず事前に担当者と申請担当者以外の者により</t>
    <rPh sb="3" eb="5">
      <t>シンセイ</t>
    </rPh>
    <rPh sb="5" eb="7">
      <t>ナイヨウ</t>
    </rPh>
    <rPh sb="12" eb="13">
      <t>カナラ</t>
    </rPh>
    <rPh sb="14" eb="16">
      <t>ジゼン</t>
    </rPh>
    <rPh sb="17" eb="20">
      <t>タントウシャ</t>
    </rPh>
    <rPh sb="21" eb="23">
      <t>シンセイ</t>
    </rPh>
    <rPh sb="23" eb="25">
      <t>タントウ</t>
    </rPh>
    <rPh sb="25" eb="26">
      <t>シャ</t>
    </rPh>
    <rPh sb="26" eb="28">
      <t>イガイ</t>
    </rPh>
    <rPh sb="29" eb="30">
      <t>モノ</t>
    </rPh>
    <phoneticPr fontId="3"/>
  </si>
  <si>
    <t>※９　内容証明書の発行が必要な場合は、「〇」を入力して申請料(1000円)を別途</t>
    <rPh sb="3" eb="5">
      <t>ナイヨウ</t>
    </rPh>
    <rPh sb="5" eb="8">
      <t>ショウメイショ</t>
    </rPh>
    <rPh sb="9" eb="11">
      <t>ハッコウ</t>
    </rPh>
    <rPh sb="12" eb="14">
      <t>ヒツヨウ</t>
    </rPh>
    <rPh sb="15" eb="17">
      <t>バアイ</t>
    </rPh>
    <rPh sb="23" eb="25">
      <t>ニュウリョク</t>
    </rPh>
    <rPh sb="27" eb="30">
      <t>シンセイリョウ</t>
    </rPh>
    <rPh sb="35" eb="36">
      <t>エン</t>
    </rPh>
    <rPh sb="38" eb="40">
      <t>ベット</t>
    </rPh>
    <phoneticPr fontId="3"/>
  </si>
  <si>
    <t>※８ 申請内容について、申請担当者とそれ以外の者が確認しました。</t>
    <rPh sb="3" eb="5">
      <t>シンセイ</t>
    </rPh>
    <rPh sb="5" eb="7">
      <t>ナイヨウ</t>
    </rPh>
    <rPh sb="12" eb="14">
      <t>シンセイ</t>
    </rPh>
    <rPh sb="14" eb="17">
      <t>タントウシャ</t>
    </rPh>
    <rPh sb="20" eb="22">
      <t>イガイ</t>
    </rPh>
    <rPh sb="23" eb="24">
      <t>モノ</t>
    </rPh>
    <rPh sb="25" eb="27">
      <t>カクニン</t>
    </rPh>
    <phoneticPr fontId="3"/>
  </si>
  <si>
    <r>
      <t>柴田農</t>
    </r>
    <r>
      <rPr>
        <sz val="11"/>
        <color theme="1"/>
        <rFont val="游ゴシック"/>
        <family val="3"/>
        <charset val="128"/>
        <scheme val="minor"/>
      </rPr>
      <t>林</t>
    </r>
    <rPh sb="0" eb="1">
      <t>シバ</t>
    </rPh>
    <rPh sb="1" eb="2">
      <t>タ</t>
    </rPh>
    <rPh sb="2" eb="3">
      <t>ノウ</t>
    </rPh>
    <rPh sb="3" eb="4">
      <t>リン</t>
    </rPh>
    <phoneticPr fontId="8" alignment="distributed"/>
  </si>
  <si>
    <t>大河原産業</t>
    <rPh sb="0" eb="3">
      <t>オオガワラ</t>
    </rPh>
    <rPh sb="3" eb="5">
      <t>サンギョウ</t>
    </rPh>
    <phoneticPr fontId="8" alignment="distributed"/>
  </si>
  <si>
    <t>二本松実業</t>
    <rPh sb="0" eb="3">
      <t>ニホンマツ</t>
    </rPh>
    <rPh sb="3" eb="5">
      <t>ジツギョウ</t>
    </rPh>
    <phoneticPr fontId="8" alignment="distributed"/>
  </si>
  <si>
    <t>児玉</t>
    <phoneticPr fontId="3"/>
  </si>
  <si>
    <t>稲沢緑風館</t>
    <phoneticPr fontId="3"/>
  </si>
  <si>
    <t>新城有教館（作手校舎）</t>
    <rPh sb="2" eb="3">
      <t>ユウ</t>
    </rPh>
    <rPh sb="3" eb="4">
      <t>キョウ</t>
    </rPh>
    <rPh sb="4" eb="5">
      <t>ヤカタ</t>
    </rPh>
    <phoneticPr fontId="3"/>
  </si>
  <si>
    <t>丹後緑風（久美浜学舎）</t>
    <rPh sb="0" eb="2">
      <t>タンゴ</t>
    </rPh>
    <rPh sb="2" eb="3">
      <t>ミドリ</t>
    </rPh>
    <rPh sb="3" eb="4">
      <t>カゼ</t>
    </rPh>
    <rPh sb="5" eb="8">
      <t>クミハマ</t>
    </rPh>
    <rPh sb="8" eb="9">
      <t>ガク</t>
    </rPh>
    <rPh sb="9" eb="10">
      <t>シャ</t>
    </rPh>
    <phoneticPr fontId="3"/>
  </si>
  <si>
    <t>丹後緑風（網野学舎）</t>
    <rPh sb="0" eb="2">
      <t>タンゴ</t>
    </rPh>
    <rPh sb="2" eb="3">
      <t>ミドリ</t>
    </rPh>
    <rPh sb="3" eb="4">
      <t>カゼ</t>
    </rPh>
    <rPh sb="5" eb="6">
      <t>アミ</t>
    </rPh>
    <rPh sb="6" eb="7">
      <t>ノ</t>
    </rPh>
    <rPh sb="7" eb="9">
      <t>ガクシャ</t>
    </rPh>
    <phoneticPr fontId="3"/>
  </si>
  <si>
    <t>山添</t>
    <rPh sb="0" eb="2">
      <t>ヤマゾエ</t>
    </rPh>
    <phoneticPr fontId="3"/>
  </si>
  <si>
    <t>村立</t>
    <rPh sb="0" eb="2">
      <t>ソンリツ</t>
    </rPh>
    <phoneticPr fontId="3"/>
  </si>
  <si>
    <t>奈良県立山辺高等学校山添分校</t>
    <rPh sb="0" eb="4">
      <t>ナラケンリツ</t>
    </rPh>
    <rPh sb="6" eb="8">
      <t>コウトウ</t>
    </rPh>
    <rPh sb="8" eb="10">
      <t>ガッコウ</t>
    </rPh>
    <rPh sb="10" eb="12">
      <t>ヤマゾエ</t>
    </rPh>
    <rPh sb="12" eb="14">
      <t>ブンコウ</t>
    </rPh>
    <phoneticPr fontId="3"/>
  </si>
  <si>
    <t>奈良県</t>
    <phoneticPr fontId="3"/>
  </si>
  <si>
    <t>新見（北校地）</t>
    <rPh sb="0" eb="1">
      <t>ニイ</t>
    </rPh>
    <rPh sb="1" eb="2">
      <t>ミ</t>
    </rPh>
    <rPh sb="3" eb="6">
      <t>キタコウチ</t>
    </rPh>
    <phoneticPr fontId="3" alignment="distributed"/>
  </si>
  <si>
    <t>新見（南校地）</t>
    <rPh sb="0" eb="1">
      <t>ニイ</t>
    </rPh>
    <rPh sb="1" eb="2">
      <t>ミ</t>
    </rPh>
    <rPh sb="3" eb="6">
      <t>ミナミコウチ</t>
    </rPh>
    <phoneticPr fontId="3" alignment="distributed"/>
  </si>
  <si>
    <t>井原</t>
    <rPh sb="0" eb="1">
      <t>イ</t>
    </rPh>
    <rPh sb="1" eb="2">
      <t>バラ</t>
    </rPh>
    <phoneticPr fontId="3" alignment="distributed"/>
  </si>
  <si>
    <t>伊万里実業（農林ｷｬﾝﾊﾟｽ）</t>
    <rPh sb="0" eb="3">
      <t>イマリ</t>
    </rPh>
    <rPh sb="3" eb="5">
      <t>ジツギョウ</t>
    </rPh>
    <rPh sb="6" eb="8">
      <t>ノウリン</t>
    </rPh>
    <phoneticPr fontId="3"/>
  </si>
  <si>
    <t>鹿児島県</t>
    <phoneticPr fontId="3"/>
  </si>
  <si>
    <t>※６　得点合計を記入する。(自動で計算されます。)</t>
    <rPh sb="8" eb="10">
      <t>キニュウ</t>
    </rPh>
    <rPh sb="14" eb="16">
      <t>ジドウ</t>
    </rPh>
    <rPh sb="17" eb="19">
      <t>ケイサン</t>
    </rPh>
    <phoneticPr fontId="3"/>
  </si>
  <si>
    <t>三本木農業恵拓</t>
    <rPh sb="0" eb="1">
      <t>サン</t>
    </rPh>
    <rPh sb="1" eb="2">
      <t>ホン</t>
    </rPh>
    <rPh sb="2" eb="3">
      <t>キ</t>
    </rPh>
    <rPh sb="3" eb="5">
      <t>ノウギョウ</t>
    </rPh>
    <rPh sb="5" eb="6">
      <t>メグム</t>
    </rPh>
    <rPh sb="6" eb="7">
      <t>タク</t>
    </rPh>
    <phoneticPr fontId="3"/>
  </si>
  <si>
    <t>稲沢</t>
    <phoneticPr fontId="3"/>
  </si>
  <si>
    <t>担当者の連絡先（電話番号）</t>
    <rPh sb="0" eb="3">
      <t>タントウシャ</t>
    </rPh>
    <rPh sb="4" eb="7">
      <t>レンラクサキ</t>
    </rPh>
    <rPh sb="8" eb="12">
      <t>デンワバンゴウ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</si>
</sst>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HGP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B0F0"/>
      <name val="游ゴシック"/>
      <family val="3"/>
      <charset val="128"/>
      <scheme val="minor"/>
    </font>
    <font>
      <sz val="11"/>
      <color rgb="FF92D05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4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4" fillId="0" borderId="14" xfId="0" applyFont="1" applyBorder="1" applyAlignment="1">
      <alignment vertical="center" textRotation="255"/>
    </xf>
    <xf numFmtId="0" fontId="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 textRotation="255"/>
    </xf>
    <xf numFmtId="0" fontId="4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indent="1"/>
    </xf>
    <xf numFmtId="0" fontId="0" fillId="3" borderId="0" xfId="0" applyFill="1">
      <alignment vertical="center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 shrinkToFit="1"/>
    </xf>
    <xf numFmtId="0" fontId="4" fillId="0" borderId="22" xfId="0" applyFont="1" applyBorder="1" applyAlignment="1">
      <alignment horizontal="center" vertical="top"/>
    </xf>
    <xf numFmtId="0" fontId="13" fillId="0" borderId="22" xfId="0" applyFont="1" applyBorder="1" applyAlignment="1">
      <alignment vertical="center" textRotation="255"/>
    </xf>
    <xf numFmtId="0" fontId="4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25" xfId="0" applyFill="1" applyBorder="1">
      <alignment vertical="center"/>
    </xf>
    <xf numFmtId="0" fontId="0" fillId="0" borderId="13" xfId="0" applyBorder="1">
      <alignment vertical="center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3" borderId="27" xfId="0" applyFill="1" applyBorder="1">
      <alignment vertical="center"/>
    </xf>
    <xf numFmtId="0" fontId="0" fillId="0" borderId="4" xfId="0" applyBorder="1" applyAlignment="1">
      <alignment horizontal="left" vertical="center" indent="2"/>
    </xf>
    <xf numFmtId="0" fontId="0" fillId="3" borderId="28" xfId="0" applyFill="1" applyBorder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20" xfId="0" applyBorder="1" applyAlignment="1" applyProtection="1">
      <alignment horizontal="center" vertical="center" shrinkToFit="1"/>
      <protection locked="0"/>
    </xf>
    <xf numFmtId="0" fontId="29" fillId="6" borderId="0" xfId="0" applyFont="1" applyFill="1">
      <alignment vertical="center"/>
    </xf>
    <xf numFmtId="0" fontId="0" fillId="0" borderId="20" xfId="0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>
      <alignment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distributed" vertical="center"/>
      <protection locked="0"/>
    </xf>
    <xf numFmtId="0" fontId="4" fillId="2" borderId="6" xfId="0" applyFont="1" applyFill="1" applyBorder="1" applyAlignment="1" applyProtection="1">
      <alignment horizontal="distributed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10" fillId="0" borderId="0" xfId="0" applyFont="1">
      <alignment vertical="center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2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1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20" xfId="0" applyNumberFormat="1" applyBorder="1" applyAlignment="1" applyProtection="1">
      <alignment horizontal="center" vertical="center" shrinkToFit="1"/>
      <protection locked="0"/>
    </xf>
    <xf numFmtId="0" fontId="26" fillId="2" borderId="11" xfId="0" applyFont="1" applyFill="1" applyBorder="1" applyProtection="1">
      <alignment vertical="center"/>
      <protection locked="0"/>
    </xf>
    <xf numFmtId="0" fontId="26" fillId="0" borderId="11" xfId="0" applyFont="1" applyBorder="1" applyProtection="1">
      <alignment vertical="center"/>
      <protection locked="0"/>
    </xf>
    <xf numFmtId="0" fontId="26" fillId="0" borderId="6" xfId="0" applyFont="1" applyBorder="1" applyProtection="1">
      <alignment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654A-C443-43F1-8704-9BF4EE606068}">
  <sheetPr>
    <pageSetUpPr fitToPage="1"/>
  </sheetPr>
  <dimension ref="A1:AV167"/>
  <sheetViews>
    <sheetView tabSelected="1" workbookViewId="0">
      <selection activeCell="C6" sqref="C6"/>
    </sheetView>
  </sheetViews>
  <sheetFormatPr defaultRowHeight="18.75" x14ac:dyDescent="0.4"/>
  <cols>
    <col min="1" max="1" width="9.375" customWidth="1"/>
    <col min="2" max="2" width="4" customWidth="1"/>
    <col min="3" max="3" width="12.125" customWidth="1"/>
    <col min="4" max="4" width="7.375" customWidth="1"/>
    <col min="5" max="5" width="16.625" customWidth="1"/>
    <col min="6" max="6" width="5.25" customWidth="1"/>
    <col min="7" max="7" width="5.5" customWidth="1"/>
    <col min="8" max="8" width="1.125" customWidth="1"/>
    <col min="9" max="9" width="5.25" customWidth="1"/>
    <col min="10" max="10" width="1.125" customWidth="1"/>
    <col min="11" max="12" width="5.25" customWidth="1"/>
    <col min="13" max="16" width="4.5" customWidth="1"/>
    <col min="17" max="17" width="4.25" customWidth="1"/>
    <col min="18" max="20" width="4.5" customWidth="1"/>
    <col min="21" max="23" width="5.5" customWidth="1"/>
    <col min="24" max="24" width="6.875" customWidth="1"/>
    <col min="25" max="25" width="2.625" customWidth="1"/>
    <col min="33" max="33" width="12" customWidth="1"/>
    <col min="36" max="36" width="5.5" hidden="1" customWidth="1"/>
    <col min="37" max="37" width="4" hidden="1" customWidth="1"/>
    <col min="38" max="38" width="9" hidden="1" customWidth="1"/>
    <col min="39" max="39" width="5.25" hidden="1" customWidth="1"/>
    <col min="40" max="40" width="5.125" hidden="1" customWidth="1"/>
    <col min="41" max="41" width="9" hidden="1" customWidth="1"/>
    <col min="42" max="42" width="0" hidden="1" customWidth="1"/>
    <col min="47" max="50" width="0" hidden="1" customWidth="1"/>
  </cols>
  <sheetData>
    <row r="1" spans="1:26" x14ac:dyDescent="0.4">
      <c r="A1" s="1"/>
    </row>
    <row r="2" spans="1:26" ht="18" customHeight="1" x14ac:dyDescent="0.4">
      <c r="A2" s="2" t="s">
        <v>0</v>
      </c>
    </row>
    <row r="3" spans="1:26" ht="18" customHeight="1" x14ac:dyDescent="0.4">
      <c r="A3" s="2"/>
    </row>
    <row r="4" spans="1:26" ht="18" customHeight="1" x14ac:dyDescent="0.4">
      <c r="A4" s="2"/>
      <c r="B4" s="3" t="s">
        <v>1</v>
      </c>
    </row>
    <row r="5" spans="1:26" ht="18" customHeight="1" x14ac:dyDescent="0.4">
      <c r="C5" s="4" t="str">
        <f ca="1">日付・前後期データ!B4</f>
        <v>前期</v>
      </c>
    </row>
    <row r="6" spans="1:26" x14ac:dyDescent="0.4">
      <c r="A6" s="5" t="s">
        <v>2</v>
      </c>
      <c r="B6" s="86" t="str">
        <f ca="1">日付・前後期データ!A3</f>
        <v>06</v>
      </c>
      <c r="C6" s="6" t="str">
        <f ca="1">_xlfn.CONCAT("年度 ",C5,"（様式３）")</f>
        <v>年度 前期（様式３）</v>
      </c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6"/>
    </row>
    <row r="7" spans="1:26" ht="13.5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9.5" customHeight="1" x14ac:dyDescent="0.4">
      <c r="A8" s="110" t="s">
        <v>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0"/>
    </row>
    <row r="9" spans="1:26" ht="21" customHeight="1" thickBo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8" customHeight="1" thickTop="1" x14ac:dyDescent="0.4">
      <c r="A10" s="111" t="s">
        <v>4</v>
      </c>
      <c r="B10" s="112"/>
      <c r="C10" s="112"/>
      <c r="D10" s="112"/>
      <c r="E10" s="112"/>
      <c r="F10" s="112"/>
      <c r="G10" s="112"/>
      <c r="H10" s="112"/>
      <c r="I10" s="9"/>
      <c r="J10" s="12"/>
      <c r="K10" s="113" t="str">
        <f>IF(C13="","",$C$13&amp;"高等学校申請者")</f>
        <v/>
      </c>
      <c r="L10" s="113"/>
      <c r="M10" s="113"/>
      <c r="N10" s="113"/>
      <c r="O10" s="113"/>
      <c r="P10" s="113"/>
      <c r="Q10" s="113"/>
      <c r="R10" s="113"/>
      <c r="S10" s="114"/>
      <c r="T10" s="114"/>
      <c r="U10" s="13" t="str">
        <f>IF(K10="","",COUNT($V$25:$V$157))</f>
        <v/>
      </c>
      <c r="V10" s="14" t="str">
        <f>IF(K10="","","名を")</f>
        <v/>
      </c>
      <c r="W10" s="14"/>
      <c r="X10" s="15"/>
      <c r="Y10" s="16"/>
    </row>
    <row r="11" spans="1:26" ht="18" customHeight="1" x14ac:dyDescent="0.4">
      <c r="A11" s="112"/>
      <c r="B11" s="112"/>
      <c r="C11" s="112"/>
      <c r="D11" s="112"/>
      <c r="E11" s="112"/>
      <c r="F11" s="112"/>
      <c r="G11" s="112"/>
      <c r="H11" s="112"/>
      <c r="I11" s="9"/>
      <c r="J11" s="17"/>
      <c r="K11" s="115" t="str">
        <f>IF(K10="","","受付けるとともに、申請料 "&amp;U10*400&amp;" 円を領収しました。")</f>
        <v/>
      </c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6"/>
    </row>
    <row r="12" spans="1:26" ht="7.5" customHeight="1" x14ac:dyDescent="0.4">
      <c r="A12" s="11"/>
      <c r="B12" s="11"/>
      <c r="C12" s="11"/>
      <c r="D12" s="11"/>
      <c r="E12" s="11"/>
      <c r="F12" s="11"/>
      <c r="G12" s="11"/>
      <c r="H12" s="11"/>
      <c r="I12" s="9"/>
      <c r="J12" s="17"/>
      <c r="K12" s="9"/>
      <c r="L12" s="9"/>
      <c r="M12" s="9"/>
      <c r="N12" s="9"/>
      <c r="O12" s="16"/>
      <c r="P12" s="9"/>
      <c r="Q12" s="9"/>
      <c r="R12" s="9"/>
      <c r="S12" s="9"/>
      <c r="T12" s="9"/>
      <c r="U12" s="9"/>
      <c r="V12" s="16"/>
      <c r="W12" s="16"/>
      <c r="X12" s="18"/>
      <c r="Y12" s="16"/>
    </row>
    <row r="13" spans="1:26" ht="17.25" customHeight="1" x14ac:dyDescent="0.4">
      <c r="A13" s="117" t="s">
        <v>5</v>
      </c>
      <c r="B13" s="100"/>
      <c r="C13" s="117" t="str">
        <f>IF(A25="","",VLOOKUP(A25,学校番号一覧!$C$4:$D$412,2,FALSE))</f>
        <v/>
      </c>
      <c r="D13" s="118"/>
      <c r="E13" s="118"/>
      <c r="F13" s="8" t="s">
        <v>6</v>
      </c>
      <c r="G13" s="9"/>
      <c r="H13" s="19"/>
      <c r="I13" s="19"/>
      <c r="J13" s="20"/>
      <c r="K13" s="117" t="str">
        <f>IF(A25="","",VLOOKUP(A25,学校番号一覧!$C$4:$I$412,7,FALSE))</f>
        <v/>
      </c>
      <c r="L13" s="117"/>
      <c r="M13" s="119" t="s">
        <v>7</v>
      </c>
      <c r="N13" s="120"/>
      <c r="O13" s="120"/>
      <c r="P13" s="121"/>
      <c r="Q13" s="122"/>
      <c r="R13" s="122"/>
      <c r="S13" s="122"/>
      <c r="T13" s="122"/>
      <c r="U13" s="122"/>
      <c r="V13" s="123" t="s">
        <v>8</v>
      </c>
      <c r="W13" s="123"/>
      <c r="X13" s="124"/>
      <c r="Y13" s="22"/>
    </row>
    <row r="14" spans="1:26" ht="17.25" customHeight="1" x14ac:dyDescent="0.4">
      <c r="A14" s="9"/>
      <c r="B14" s="9"/>
      <c r="C14" s="9"/>
      <c r="D14" s="9"/>
      <c r="E14" s="9"/>
      <c r="F14" s="9"/>
      <c r="G14" s="9"/>
      <c r="H14" s="9"/>
      <c r="I14" s="9"/>
      <c r="J14" s="17"/>
      <c r="K14" s="9"/>
      <c r="L14" s="9"/>
      <c r="M14" s="9"/>
      <c r="N14" s="23"/>
      <c r="O14" s="23"/>
      <c r="P14" s="24"/>
      <c r="Q14" s="25"/>
      <c r="R14" s="25"/>
      <c r="S14" s="25"/>
      <c r="T14" s="25"/>
      <c r="U14" s="25"/>
      <c r="V14" s="25"/>
      <c r="W14" s="25"/>
      <c r="X14" s="18"/>
      <c r="Y14" s="16"/>
    </row>
    <row r="15" spans="1:26" ht="17.25" customHeight="1" x14ac:dyDescent="0.4">
      <c r="A15" s="99" t="s">
        <v>9</v>
      </c>
      <c r="B15" s="100"/>
      <c r="C15" s="101"/>
      <c r="D15" s="102"/>
      <c r="E15" s="102"/>
      <c r="F15" s="9"/>
      <c r="G15" s="26"/>
      <c r="H15" s="26"/>
      <c r="I15" s="26"/>
      <c r="J15" s="27"/>
      <c r="K15" s="26"/>
      <c r="L15" s="25"/>
      <c r="M15" s="6"/>
      <c r="N15" s="23"/>
      <c r="O15" s="28"/>
      <c r="P15" s="103" t="s">
        <v>10</v>
      </c>
      <c r="Q15" s="103"/>
      <c r="R15" s="104"/>
      <c r="S15" s="105"/>
      <c r="T15" s="105"/>
      <c r="U15" s="105"/>
      <c r="V15" s="106"/>
      <c r="W15" s="29"/>
      <c r="X15" s="30"/>
      <c r="Y15" s="25"/>
    </row>
    <row r="16" spans="1:26" ht="17.25" customHeight="1" thickBot="1" x14ac:dyDescent="0.45">
      <c r="A16" s="9"/>
      <c r="B16" s="9"/>
      <c r="C16" s="9"/>
      <c r="D16" s="9"/>
      <c r="E16" s="9"/>
      <c r="F16" s="9"/>
      <c r="G16" s="9"/>
      <c r="H16" s="9"/>
      <c r="I16" s="9"/>
      <c r="J16" s="31"/>
      <c r="K16" s="32"/>
      <c r="L16" s="32"/>
      <c r="M16" s="32"/>
      <c r="N16" s="32"/>
      <c r="O16" s="32"/>
      <c r="P16" s="33"/>
      <c r="Q16" s="33"/>
      <c r="R16" s="32"/>
      <c r="S16" s="32"/>
      <c r="T16" s="32"/>
      <c r="U16" s="32"/>
      <c r="V16" s="32"/>
      <c r="W16" s="32"/>
      <c r="X16" s="34"/>
      <c r="Y16" s="6"/>
    </row>
    <row r="17" spans="1:48" ht="17.25" customHeight="1" thickTop="1" x14ac:dyDescent="0.4">
      <c r="A17" s="9"/>
      <c r="B17" s="9"/>
      <c r="C17" s="9"/>
      <c r="D17" s="9"/>
      <c r="E17" s="9"/>
      <c r="F17" s="9"/>
      <c r="G17" s="9"/>
      <c r="H17" s="9"/>
      <c r="J17" s="9"/>
      <c r="K17" s="9"/>
      <c r="M17" s="9"/>
      <c r="N17" s="9"/>
      <c r="O17" s="9"/>
      <c r="P17" s="28"/>
      <c r="Q17" s="28"/>
      <c r="R17" s="9"/>
      <c r="S17" s="9"/>
      <c r="T17" s="9"/>
      <c r="U17" s="9"/>
      <c r="V17" s="9"/>
      <c r="W17" s="9"/>
      <c r="X17" s="6"/>
      <c r="Y17" s="6"/>
    </row>
    <row r="18" spans="1:48" ht="17.25" customHeight="1" x14ac:dyDescent="0.4">
      <c r="A18" s="16"/>
      <c r="B18" s="107" t="s">
        <v>11</v>
      </c>
      <c r="C18" s="107"/>
      <c r="D18" s="107"/>
      <c r="E18" s="108"/>
      <c r="F18" s="109"/>
      <c r="G18" s="16"/>
      <c r="H18" s="16"/>
      <c r="I18" s="125" t="str">
        <f>AV21&amp;C13&amp;"高等学校で保存します。"</f>
        <v>※７ 生徒が提出した証明証は高等学校で保存します。</v>
      </c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7"/>
      <c r="X18" s="35"/>
      <c r="Y18" s="6" t="s">
        <v>12</v>
      </c>
      <c r="AV18" t="s">
        <v>13</v>
      </c>
    </row>
    <row r="19" spans="1:48" ht="17.25" customHeight="1" x14ac:dyDescent="0.4">
      <c r="A19" s="16"/>
      <c r="B19" s="107" t="s">
        <v>14</v>
      </c>
      <c r="C19" s="107"/>
      <c r="D19" s="107"/>
      <c r="E19" s="108"/>
      <c r="F19" s="109"/>
      <c r="G19" s="16"/>
      <c r="H19" s="16"/>
      <c r="I19" s="125" t="s">
        <v>524</v>
      </c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7"/>
      <c r="X19" s="35"/>
      <c r="Y19" s="6" t="s">
        <v>15</v>
      </c>
      <c r="AV19" t="s">
        <v>13</v>
      </c>
    </row>
    <row r="20" spans="1:48" ht="17.25" customHeight="1" x14ac:dyDescent="0.4">
      <c r="A20" s="16"/>
      <c r="B20" s="107" t="s">
        <v>545</v>
      </c>
      <c r="C20" s="107"/>
      <c r="D20" s="107"/>
      <c r="E20" s="133"/>
      <c r="F20" s="134"/>
      <c r="G20" s="135"/>
      <c r="H20" s="16"/>
      <c r="K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AV20" t="s">
        <v>17</v>
      </c>
    </row>
    <row r="21" spans="1:48" ht="17.25" customHeight="1" x14ac:dyDescent="0.4">
      <c r="A21" s="16"/>
      <c r="B21" s="107" t="s">
        <v>16</v>
      </c>
      <c r="C21" s="107"/>
      <c r="D21" s="107"/>
      <c r="E21" s="133"/>
      <c r="F21" s="134"/>
      <c r="G21" s="135"/>
      <c r="H21" s="16"/>
      <c r="K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AV21" t="s">
        <v>17</v>
      </c>
    </row>
    <row r="22" spans="1:48" ht="6.75" customHeight="1" thickBot="1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36"/>
      <c r="P22" s="9"/>
      <c r="Q22" s="9"/>
      <c r="R22" s="9"/>
      <c r="S22" s="9"/>
      <c r="T22" s="9"/>
      <c r="U22" s="9"/>
      <c r="V22" s="36"/>
      <c r="W22" s="36"/>
      <c r="X22" s="16"/>
      <c r="Y22" s="16"/>
    </row>
    <row r="23" spans="1:48" ht="23.25" customHeight="1" thickBot="1" x14ac:dyDescent="0.45">
      <c r="A23" s="37"/>
      <c r="B23" s="37"/>
      <c r="C23" s="38" t="s">
        <v>18</v>
      </c>
      <c r="D23" s="38" t="s">
        <v>19</v>
      </c>
      <c r="E23" s="38"/>
      <c r="F23" s="39"/>
      <c r="G23" s="136" t="s">
        <v>20</v>
      </c>
      <c r="H23" s="136"/>
      <c r="I23" s="136"/>
      <c r="J23" s="136"/>
      <c r="K23" s="137"/>
      <c r="L23" s="40" t="s">
        <v>21</v>
      </c>
      <c r="M23" s="140" t="s">
        <v>22</v>
      </c>
      <c r="N23" s="141"/>
      <c r="O23" s="141"/>
      <c r="P23" s="141"/>
      <c r="Q23" s="141"/>
      <c r="R23" s="141"/>
      <c r="S23" s="141"/>
      <c r="T23" s="142"/>
      <c r="U23" s="41" t="s">
        <v>23</v>
      </c>
      <c r="V23" s="41" t="s">
        <v>24</v>
      </c>
      <c r="W23" s="41" t="s">
        <v>25</v>
      </c>
      <c r="X23" s="128" t="s">
        <v>26</v>
      </c>
      <c r="Y23" s="42"/>
      <c r="Z23" s="43"/>
      <c r="AL23" s="44">
        <f>COUNT($V$25:$V$157)+23</f>
        <v>23</v>
      </c>
    </row>
    <row r="24" spans="1:48" ht="58.5" customHeight="1" thickBot="1" x14ac:dyDescent="0.45">
      <c r="A24" s="45" t="s">
        <v>27</v>
      </c>
      <c r="B24" s="45" t="s">
        <v>28</v>
      </c>
      <c r="C24" s="45" t="s">
        <v>29</v>
      </c>
      <c r="D24" s="46" t="s">
        <v>30</v>
      </c>
      <c r="E24" s="47" t="s">
        <v>31</v>
      </c>
      <c r="F24" s="48" t="s">
        <v>32</v>
      </c>
      <c r="G24" s="138"/>
      <c r="H24" s="138"/>
      <c r="I24" s="138"/>
      <c r="J24" s="138"/>
      <c r="K24" s="139"/>
      <c r="L24" s="49" t="s">
        <v>33</v>
      </c>
      <c r="M24" s="50" t="s">
        <v>34</v>
      </c>
      <c r="N24" s="51" t="s">
        <v>35</v>
      </c>
      <c r="O24" s="51" t="s">
        <v>36</v>
      </c>
      <c r="P24" s="51" t="s">
        <v>37</v>
      </c>
      <c r="Q24" s="51" t="s">
        <v>38</v>
      </c>
      <c r="R24" s="51" t="s">
        <v>39</v>
      </c>
      <c r="S24" s="51" t="s">
        <v>40</v>
      </c>
      <c r="T24" s="51" t="s">
        <v>41</v>
      </c>
      <c r="U24" s="52" t="s">
        <v>42</v>
      </c>
      <c r="V24" s="52" t="s">
        <v>43</v>
      </c>
      <c r="W24" s="53" t="s">
        <v>44</v>
      </c>
      <c r="X24" s="129"/>
      <c r="Y24" s="42"/>
      <c r="AJ24" s="54" t="s">
        <v>45</v>
      </c>
      <c r="AM24" s="55" t="s">
        <v>33</v>
      </c>
      <c r="AN24" s="56" t="s">
        <v>46</v>
      </c>
    </row>
    <row r="25" spans="1:48" ht="29.25" customHeight="1" thickTop="1" thickBot="1" x14ac:dyDescent="0.45">
      <c r="A25" s="92"/>
      <c r="B25" s="57"/>
      <c r="C25" s="58"/>
      <c r="D25" s="59"/>
      <c r="E25" s="60"/>
      <c r="F25" s="61"/>
      <c r="G25" s="130"/>
      <c r="H25" s="131"/>
      <c r="I25" s="131"/>
      <c r="J25" s="131"/>
      <c r="K25" s="132"/>
      <c r="L25" s="62"/>
      <c r="M25" s="63"/>
      <c r="N25" s="58"/>
      <c r="O25" s="57"/>
      <c r="P25" s="57"/>
      <c r="Q25" s="57"/>
      <c r="R25" s="57"/>
      <c r="S25" s="57"/>
      <c r="T25" s="57"/>
      <c r="U25" s="64"/>
      <c r="V25" s="65" t="str">
        <f t="shared" ref="V25:V27" si="0">IF((AM25+AN25)=0,"",(AN25+AM25))</f>
        <v/>
      </c>
      <c r="W25" s="66"/>
      <c r="X25" s="57"/>
      <c r="Y25" s="25"/>
      <c r="Z25" s="67" t="s">
        <v>47</v>
      </c>
      <c r="AA25" s="68"/>
      <c r="AB25" s="68"/>
      <c r="AC25" s="68"/>
      <c r="AD25" s="68"/>
      <c r="AE25" s="68"/>
      <c r="AF25" s="68"/>
      <c r="AG25" s="69"/>
      <c r="AJ25" s="70" t="s">
        <v>48</v>
      </c>
      <c r="AK25" s="44">
        <v>20</v>
      </c>
      <c r="AM25" s="71">
        <f>IF(L25="",0,VLOOKUP(L25,$AJ$25:$AK$28,2,FALSE))</f>
        <v>0</v>
      </c>
      <c r="AN25" s="71">
        <f t="shared" ref="AN25:AN88" si="1">N25*30+O25*20+P25*12+Q25*7+R25*4+S25*2+T25*1+M25*50</f>
        <v>0</v>
      </c>
    </row>
    <row r="26" spans="1:48" ht="29.25" customHeight="1" thickBot="1" x14ac:dyDescent="0.45">
      <c r="A26" s="92"/>
      <c r="B26" s="57"/>
      <c r="C26" s="58"/>
      <c r="D26" s="59"/>
      <c r="E26" s="58"/>
      <c r="F26" s="72"/>
      <c r="G26" s="130"/>
      <c r="H26" s="131"/>
      <c r="I26" s="131"/>
      <c r="J26" s="131"/>
      <c r="K26" s="132"/>
      <c r="L26" s="62"/>
      <c r="M26" s="63"/>
      <c r="N26" s="57"/>
      <c r="O26" s="57"/>
      <c r="P26" s="57"/>
      <c r="Q26" s="57"/>
      <c r="R26" s="57"/>
      <c r="S26" s="57"/>
      <c r="T26" s="57"/>
      <c r="U26" s="64"/>
      <c r="V26" s="65" t="str">
        <f t="shared" si="0"/>
        <v/>
      </c>
      <c r="W26" s="66"/>
      <c r="X26" s="57"/>
      <c r="Y26" s="25"/>
      <c r="Z26" s="73" t="s">
        <v>49</v>
      </c>
      <c r="AG26" s="74"/>
      <c r="AJ26" s="75" t="s">
        <v>50</v>
      </c>
      <c r="AK26" s="44">
        <v>15</v>
      </c>
      <c r="AM26" s="71">
        <f t="shared" ref="AM26:AM90" si="2">IF(L26="",0,VLOOKUP(L26,$AJ$25:$AK$28,2,FALSE))</f>
        <v>0</v>
      </c>
      <c r="AN26" s="71">
        <f t="shared" si="1"/>
        <v>0</v>
      </c>
    </row>
    <row r="27" spans="1:48" ht="29.25" customHeight="1" thickBot="1" x14ac:dyDescent="0.45">
      <c r="A27" s="92"/>
      <c r="B27" s="57"/>
      <c r="C27" s="58"/>
      <c r="D27" s="59"/>
      <c r="E27" s="58"/>
      <c r="F27" s="72"/>
      <c r="G27" s="130"/>
      <c r="H27" s="131"/>
      <c r="I27" s="131"/>
      <c r="J27" s="131"/>
      <c r="K27" s="132"/>
      <c r="L27" s="62"/>
      <c r="M27" s="63"/>
      <c r="N27" s="57"/>
      <c r="O27" s="57"/>
      <c r="P27" s="57"/>
      <c r="Q27" s="57"/>
      <c r="R27" s="57"/>
      <c r="S27" s="57"/>
      <c r="T27" s="57"/>
      <c r="U27" s="64"/>
      <c r="V27" s="65" t="str">
        <f t="shared" si="0"/>
        <v/>
      </c>
      <c r="W27" s="66"/>
      <c r="X27" s="57"/>
      <c r="Y27" s="25"/>
      <c r="Z27" s="76" t="s">
        <v>51</v>
      </c>
      <c r="AG27" s="74"/>
      <c r="AJ27" s="77" t="s">
        <v>52</v>
      </c>
      <c r="AK27" s="44">
        <v>10</v>
      </c>
      <c r="AM27" s="71">
        <f t="shared" si="2"/>
        <v>0</v>
      </c>
      <c r="AN27" s="71">
        <f t="shared" si="1"/>
        <v>0</v>
      </c>
    </row>
    <row r="28" spans="1:48" ht="29.25" customHeight="1" thickBot="1" x14ac:dyDescent="0.45">
      <c r="A28" s="57"/>
      <c r="B28" s="57"/>
      <c r="C28" s="58"/>
      <c r="D28" s="59"/>
      <c r="E28" s="58"/>
      <c r="F28" s="72"/>
      <c r="G28" s="130"/>
      <c r="H28" s="131"/>
      <c r="I28" s="131"/>
      <c r="J28" s="131"/>
      <c r="K28" s="132"/>
      <c r="L28" s="62"/>
      <c r="M28" s="63"/>
      <c r="N28" s="57"/>
      <c r="O28" s="57"/>
      <c r="P28" s="57"/>
      <c r="Q28" s="57"/>
      <c r="R28" s="57"/>
      <c r="S28" s="57"/>
      <c r="T28" s="57"/>
      <c r="U28" s="64"/>
      <c r="V28" s="65" t="str">
        <f t="shared" ref="V28:V91" si="3">IF((AM28+AN28)=0,"",(AN28+AM28))</f>
        <v/>
      </c>
      <c r="W28" s="66"/>
      <c r="X28" s="57"/>
      <c r="Y28" s="25"/>
      <c r="Z28" s="73" t="s">
        <v>53</v>
      </c>
      <c r="AG28" s="74"/>
      <c r="AJ28" s="75" t="s">
        <v>54</v>
      </c>
      <c r="AK28" s="44">
        <v>5</v>
      </c>
      <c r="AM28" s="71">
        <f t="shared" si="2"/>
        <v>0</v>
      </c>
      <c r="AN28" s="71">
        <f t="shared" si="1"/>
        <v>0</v>
      </c>
    </row>
    <row r="29" spans="1:48" ht="29.25" customHeight="1" thickBot="1" x14ac:dyDescent="0.45">
      <c r="A29" s="57"/>
      <c r="B29" s="57"/>
      <c r="C29" s="58"/>
      <c r="D29" s="59"/>
      <c r="E29" s="58"/>
      <c r="F29" s="72"/>
      <c r="G29" s="130"/>
      <c r="H29" s="131"/>
      <c r="I29" s="131"/>
      <c r="J29" s="131"/>
      <c r="K29" s="132"/>
      <c r="L29" s="62"/>
      <c r="M29" s="63"/>
      <c r="N29" s="57"/>
      <c r="O29" s="57"/>
      <c r="P29" s="57"/>
      <c r="Q29" s="57"/>
      <c r="R29" s="57"/>
      <c r="S29" s="57"/>
      <c r="T29" s="57"/>
      <c r="U29" s="64"/>
      <c r="V29" s="65" t="str">
        <f t="shared" si="3"/>
        <v/>
      </c>
      <c r="W29" s="66"/>
      <c r="X29" s="57"/>
      <c r="Y29" s="25"/>
      <c r="Z29" s="73" t="s">
        <v>55</v>
      </c>
      <c r="AG29" s="74"/>
      <c r="AM29" s="71">
        <f t="shared" si="2"/>
        <v>0</v>
      </c>
      <c r="AN29" s="71">
        <f t="shared" si="1"/>
        <v>0</v>
      </c>
    </row>
    <row r="30" spans="1:48" ht="29.25" customHeight="1" thickBot="1" x14ac:dyDescent="0.45">
      <c r="A30" s="57"/>
      <c r="B30" s="57"/>
      <c r="C30" s="58"/>
      <c r="D30" s="59"/>
      <c r="E30" s="58"/>
      <c r="F30" s="72"/>
      <c r="G30" s="130"/>
      <c r="H30" s="131"/>
      <c r="I30" s="131"/>
      <c r="J30" s="131"/>
      <c r="K30" s="132"/>
      <c r="L30" s="62"/>
      <c r="M30" s="63"/>
      <c r="N30" s="57"/>
      <c r="O30" s="57"/>
      <c r="P30" s="57"/>
      <c r="Q30" s="57"/>
      <c r="R30" s="57"/>
      <c r="S30" s="57"/>
      <c r="T30" s="57"/>
      <c r="U30" s="64"/>
      <c r="V30" s="65" t="str">
        <f t="shared" si="3"/>
        <v/>
      </c>
      <c r="W30" s="66"/>
      <c r="X30" s="57"/>
      <c r="Y30" s="25"/>
      <c r="Z30" s="73" t="s">
        <v>56</v>
      </c>
      <c r="AG30" s="74"/>
      <c r="AM30" s="71">
        <f t="shared" si="2"/>
        <v>0</v>
      </c>
      <c r="AN30" s="71">
        <f t="shared" si="1"/>
        <v>0</v>
      </c>
    </row>
    <row r="31" spans="1:48" ht="29.25" customHeight="1" thickBot="1" x14ac:dyDescent="0.45">
      <c r="A31" s="57"/>
      <c r="B31" s="57"/>
      <c r="C31" s="58"/>
      <c r="D31" s="59"/>
      <c r="E31" s="58"/>
      <c r="F31" s="72"/>
      <c r="G31" s="130"/>
      <c r="H31" s="131"/>
      <c r="I31" s="131"/>
      <c r="J31" s="131"/>
      <c r="K31" s="132"/>
      <c r="L31" s="62"/>
      <c r="M31" s="63"/>
      <c r="N31" s="57"/>
      <c r="O31" s="57"/>
      <c r="P31" s="57"/>
      <c r="Q31" s="57"/>
      <c r="R31" s="57"/>
      <c r="S31" s="57"/>
      <c r="T31" s="57"/>
      <c r="U31" s="64"/>
      <c r="V31" s="65" t="str">
        <f t="shared" si="3"/>
        <v/>
      </c>
      <c r="W31" s="66"/>
      <c r="X31" s="57"/>
      <c r="Y31" s="25"/>
      <c r="Z31" s="73" t="s">
        <v>542</v>
      </c>
      <c r="AG31" s="74"/>
      <c r="AM31" s="71">
        <f t="shared" si="2"/>
        <v>0</v>
      </c>
      <c r="AN31" s="71">
        <f t="shared" si="1"/>
        <v>0</v>
      </c>
    </row>
    <row r="32" spans="1:48" ht="29.25" customHeight="1" thickBot="1" x14ac:dyDescent="0.45">
      <c r="A32" s="57"/>
      <c r="B32" s="57"/>
      <c r="C32" s="58"/>
      <c r="D32" s="59"/>
      <c r="E32" s="58"/>
      <c r="F32" s="72"/>
      <c r="G32" s="130"/>
      <c r="H32" s="131"/>
      <c r="I32" s="131"/>
      <c r="J32" s="131"/>
      <c r="K32" s="132"/>
      <c r="L32" s="62"/>
      <c r="M32" s="63"/>
      <c r="N32" s="57"/>
      <c r="O32" s="57"/>
      <c r="P32" s="57"/>
      <c r="Q32" s="57"/>
      <c r="R32" s="57"/>
      <c r="S32" s="57"/>
      <c r="T32" s="57"/>
      <c r="U32" s="64"/>
      <c r="V32" s="65" t="str">
        <f t="shared" si="3"/>
        <v/>
      </c>
      <c r="W32" s="66"/>
      <c r="X32" s="57"/>
      <c r="Y32" s="25"/>
      <c r="Z32" s="73" t="s">
        <v>57</v>
      </c>
      <c r="AG32" s="74"/>
      <c r="AJ32" s="44" t="s">
        <v>58</v>
      </c>
      <c r="AM32" s="71">
        <f t="shared" si="2"/>
        <v>0</v>
      </c>
      <c r="AN32" s="71">
        <f t="shared" si="1"/>
        <v>0</v>
      </c>
    </row>
    <row r="33" spans="1:40" ht="29.25" customHeight="1" thickBot="1" x14ac:dyDescent="0.45">
      <c r="A33" s="57"/>
      <c r="B33" s="57"/>
      <c r="C33" s="58"/>
      <c r="D33" s="59"/>
      <c r="E33" s="58"/>
      <c r="F33" s="72"/>
      <c r="G33" s="130"/>
      <c r="H33" s="131"/>
      <c r="I33" s="131"/>
      <c r="J33" s="131"/>
      <c r="K33" s="132"/>
      <c r="L33" s="62"/>
      <c r="M33" s="63"/>
      <c r="N33" s="57"/>
      <c r="O33" s="57"/>
      <c r="P33" s="57"/>
      <c r="Q33" s="57"/>
      <c r="R33" s="57"/>
      <c r="S33" s="57"/>
      <c r="T33" s="57"/>
      <c r="U33" s="64"/>
      <c r="V33" s="65" t="str">
        <f t="shared" si="3"/>
        <v/>
      </c>
      <c r="W33" s="66"/>
      <c r="X33" s="57"/>
      <c r="Y33" s="25"/>
      <c r="Z33" s="73" t="s">
        <v>522</v>
      </c>
      <c r="AG33" s="74"/>
      <c r="AJ33" s="44" t="s">
        <v>59</v>
      </c>
      <c r="AM33" s="71">
        <f t="shared" si="2"/>
        <v>0</v>
      </c>
      <c r="AN33" s="71">
        <f t="shared" si="1"/>
        <v>0</v>
      </c>
    </row>
    <row r="34" spans="1:40" ht="29.25" customHeight="1" thickBot="1" x14ac:dyDescent="0.45">
      <c r="A34" s="57"/>
      <c r="B34" s="57"/>
      <c r="C34" s="58"/>
      <c r="D34" s="59"/>
      <c r="E34" s="58"/>
      <c r="F34" s="72"/>
      <c r="G34" s="130"/>
      <c r="H34" s="131"/>
      <c r="I34" s="131"/>
      <c r="J34" s="131"/>
      <c r="K34" s="132"/>
      <c r="L34" s="62"/>
      <c r="M34" s="63"/>
      <c r="N34" s="57"/>
      <c r="O34" s="57"/>
      <c r="P34" s="57"/>
      <c r="Q34" s="57"/>
      <c r="R34" s="57"/>
      <c r="S34" s="57"/>
      <c r="T34" s="57"/>
      <c r="U34" s="64"/>
      <c r="V34" s="65" t="str">
        <f t="shared" si="3"/>
        <v/>
      </c>
      <c r="W34" s="66"/>
      <c r="X34" s="57"/>
      <c r="Y34" s="25"/>
      <c r="Z34" s="73" t="s">
        <v>60</v>
      </c>
      <c r="AG34" s="74"/>
      <c r="AM34" s="71">
        <f t="shared" si="2"/>
        <v>0</v>
      </c>
      <c r="AN34" s="71">
        <f t="shared" si="1"/>
        <v>0</v>
      </c>
    </row>
    <row r="35" spans="1:40" ht="29.25" customHeight="1" thickBot="1" x14ac:dyDescent="0.45">
      <c r="A35" s="57"/>
      <c r="B35" s="57"/>
      <c r="C35" s="58"/>
      <c r="D35" s="59"/>
      <c r="E35" s="60"/>
      <c r="F35" s="61"/>
      <c r="G35" s="130"/>
      <c r="H35" s="131"/>
      <c r="I35" s="131"/>
      <c r="J35" s="131"/>
      <c r="K35" s="132"/>
      <c r="L35" s="62"/>
      <c r="M35" s="63"/>
      <c r="N35" s="57"/>
      <c r="O35" s="57"/>
      <c r="P35" s="57"/>
      <c r="Q35" s="57"/>
      <c r="R35" s="57"/>
      <c r="S35" s="57"/>
      <c r="T35" s="57"/>
      <c r="U35" s="64"/>
      <c r="V35" s="65" t="str">
        <f t="shared" si="3"/>
        <v/>
      </c>
      <c r="W35" s="66"/>
      <c r="X35" s="57"/>
      <c r="Y35" s="25"/>
      <c r="Z35" s="89" t="s">
        <v>61</v>
      </c>
      <c r="AA35" s="90"/>
      <c r="AB35" s="90"/>
      <c r="AC35" s="90"/>
      <c r="AD35" s="90"/>
      <c r="AE35" s="90"/>
      <c r="AF35" s="90"/>
      <c r="AG35" s="91"/>
      <c r="AM35" s="71">
        <f t="shared" si="2"/>
        <v>0</v>
      </c>
      <c r="AN35" s="71">
        <f t="shared" si="1"/>
        <v>0</v>
      </c>
    </row>
    <row r="36" spans="1:40" ht="29.25" customHeight="1" thickBot="1" x14ac:dyDescent="0.45">
      <c r="A36" s="57"/>
      <c r="B36" s="57"/>
      <c r="C36" s="58"/>
      <c r="D36" s="59"/>
      <c r="E36" s="58"/>
      <c r="F36" s="72"/>
      <c r="G36" s="130"/>
      <c r="H36" s="131"/>
      <c r="I36" s="131"/>
      <c r="J36" s="131"/>
      <c r="K36" s="132"/>
      <c r="L36" s="62"/>
      <c r="M36" s="63"/>
      <c r="N36" s="57"/>
      <c r="O36" s="57"/>
      <c r="P36" s="57"/>
      <c r="Q36" s="57"/>
      <c r="R36" s="57"/>
      <c r="S36" s="57"/>
      <c r="T36" s="57"/>
      <c r="U36" s="64"/>
      <c r="V36" s="65" t="str">
        <f t="shared" si="3"/>
        <v/>
      </c>
      <c r="W36" s="66"/>
      <c r="X36" s="57"/>
      <c r="Y36" s="25"/>
      <c r="Z36" s="73" t="s">
        <v>523</v>
      </c>
      <c r="AA36" s="16"/>
      <c r="AB36" s="16"/>
      <c r="AC36" s="16"/>
      <c r="AD36" s="16"/>
      <c r="AE36" s="16"/>
      <c r="AF36" s="16"/>
      <c r="AG36" s="74"/>
      <c r="AM36" s="71">
        <f t="shared" si="2"/>
        <v>0</v>
      </c>
      <c r="AN36" s="71">
        <f t="shared" si="1"/>
        <v>0</v>
      </c>
    </row>
    <row r="37" spans="1:40" ht="29.25" customHeight="1" thickBot="1" x14ac:dyDescent="0.45">
      <c r="A37" s="57"/>
      <c r="B37" s="57"/>
      <c r="C37" s="58"/>
      <c r="D37" s="59"/>
      <c r="E37" s="58"/>
      <c r="F37" s="72"/>
      <c r="G37" s="130"/>
      <c r="H37" s="131"/>
      <c r="I37" s="131"/>
      <c r="J37" s="131"/>
      <c r="K37" s="132"/>
      <c r="L37" s="62"/>
      <c r="M37" s="63"/>
      <c r="N37" s="57"/>
      <c r="O37" s="57"/>
      <c r="P37" s="57"/>
      <c r="Q37" s="57"/>
      <c r="R37" s="57"/>
      <c r="S37" s="57"/>
      <c r="T37" s="57"/>
      <c r="U37" s="64"/>
      <c r="V37" s="65" t="str">
        <f t="shared" si="3"/>
        <v/>
      </c>
      <c r="W37" s="66"/>
      <c r="X37" s="57"/>
      <c r="Y37" s="25"/>
      <c r="Z37" s="143" t="s">
        <v>62</v>
      </c>
      <c r="AA37" s="144"/>
      <c r="AB37" s="144"/>
      <c r="AC37" s="144"/>
      <c r="AD37" s="144"/>
      <c r="AE37" s="144"/>
      <c r="AF37" s="144"/>
      <c r="AG37" s="145"/>
      <c r="AM37" s="71">
        <f t="shared" si="2"/>
        <v>0</v>
      </c>
      <c r="AN37" s="71">
        <f t="shared" si="1"/>
        <v>0</v>
      </c>
    </row>
    <row r="38" spans="1:40" ht="29.25" customHeight="1" thickTop="1" thickBot="1" x14ac:dyDescent="0.45">
      <c r="A38" s="57"/>
      <c r="B38" s="57"/>
      <c r="C38" s="58"/>
      <c r="D38" s="59"/>
      <c r="E38" s="58"/>
      <c r="F38" s="72"/>
      <c r="G38" s="130"/>
      <c r="H38" s="131"/>
      <c r="I38" s="131"/>
      <c r="J38" s="131"/>
      <c r="K38" s="132"/>
      <c r="L38" s="62"/>
      <c r="M38" s="63"/>
      <c r="N38" s="57"/>
      <c r="O38" s="57"/>
      <c r="P38" s="57"/>
      <c r="Q38" s="57"/>
      <c r="R38" s="57"/>
      <c r="S38" s="57"/>
      <c r="T38" s="57"/>
      <c r="U38" s="64"/>
      <c r="V38" s="65" t="str">
        <f t="shared" si="3"/>
        <v/>
      </c>
      <c r="W38" s="66"/>
      <c r="X38" s="57"/>
      <c r="Y38" s="25"/>
      <c r="Z38" s="14"/>
      <c r="AA38" s="14"/>
      <c r="AB38" s="14"/>
      <c r="AC38" s="14"/>
      <c r="AD38" s="14"/>
      <c r="AE38" s="14"/>
      <c r="AF38" s="14"/>
      <c r="AG38" s="68"/>
      <c r="AM38" s="71">
        <f t="shared" si="2"/>
        <v>0</v>
      </c>
      <c r="AN38" s="71">
        <f t="shared" si="1"/>
        <v>0</v>
      </c>
    </row>
    <row r="39" spans="1:40" ht="29.25" customHeight="1" thickBot="1" x14ac:dyDescent="0.45">
      <c r="A39" s="57"/>
      <c r="B39" s="57"/>
      <c r="C39" s="58"/>
      <c r="D39" s="59"/>
      <c r="E39" s="58"/>
      <c r="F39" s="72"/>
      <c r="G39" s="130"/>
      <c r="H39" s="131"/>
      <c r="I39" s="131"/>
      <c r="J39" s="131"/>
      <c r="K39" s="132"/>
      <c r="L39" s="62"/>
      <c r="M39" s="63"/>
      <c r="N39" s="57"/>
      <c r="O39" s="57"/>
      <c r="P39" s="57"/>
      <c r="Q39" s="57"/>
      <c r="R39" s="57"/>
      <c r="S39" s="57"/>
      <c r="T39" s="57"/>
      <c r="U39" s="64"/>
      <c r="V39" s="65" t="str">
        <f t="shared" si="3"/>
        <v/>
      </c>
      <c r="W39" s="66"/>
      <c r="X39" s="57"/>
      <c r="Y39" s="25"/>
      <c r="Z39" s="146"/>
      <c r="AA39" s="146"/>
      <c r="AB39" s="146"/>
      <c r="AC39" s="146"/>
      <c r="AD39" s="146"/>
      <c r="AE39" s="146"/>
      <c r="AF39" s="146"/>
      <c r="AG39" s="146"/>
      <c r="AM39" s="71">
        <f t="shared" si="2"/>
        <v>0</v>
      </c>
      <c r="AN39" s="71">
        <f t="shared" si="1"/>
        <v>0</v>
      </c>
    </row>
    <row r="40" spans="1:40" ht="29.25" customHeight="1" thickBot="1" x14ac:dyDescent="0.45">
      <c r="A40" s="57"/>
      <c r="B40" s="57"/>
      <c r="C40" s="58"/>
      <c r="D40" s="59"/>
      <c r="E40" s="58"/>
      <c r="F40" s="72"/>
      <c r="G40" s="130"/>
      <c r="H40" s="131"/>
      <c r="I40" s="131"/>
      <c r="J40" s="131"/>
      <c r="K40" s="132"/>
      <c r="L40" s="62"/>
      <c r="M40" s="63"/>
      <c r="N40" s="57"/>
      <c r="O40" s="57"/>
      <c r="P40" s="57"/>
      <c r="Q40" s="57"/>
      <c r="R40" s="57"/>
      <c r="S40" s="57"/>
      <c r="T40" s="57"/>
      <c r="U40" s="64"/>
      <c r="V40" s="65" t="str">
        <f t="shared" si="3"/>
        <v/>
      </c>
      <c r="W40" s="66"/>
      <c r="X40" s="57"/>
      <c r="Y40" s="25"/>
      <c r="AM40" s="71">
        <f t="shared" si="2"/>
        <v>0</v>
      </c>
      <c r="AN40" s="71">
        <f t="shared" si="1"/>
        <v>0</v>
      </c>
    </row>
    <row r="41" spans="1:40" ht="29.25" customHeight="1" thickBot="1" x14ac:dyDescent="0.45">
      <c r="A41" s="57"/>
      <c r="B41" s="57"/>
      <c r="C41" s="58"/>
      <c r="D41" s="59"/>
      <c r="E41" s="58"/>
      <c r="F41" s="72"/>
      <c r="G41" s="130"/>
      <c r="H41" s="131"/>
      <c r="I41" s="131"/>
      <c r="J41" s="131"/>
      <c r="K41" s="132"/>
      <c r="L41" s="62"/>
      <c r="M41" s="63"/>
      <c r="N41" s="57"/>
      <c r="O41" s="57"/>
      <c r="P41" s="57"/>
      <c r="Q41" s="57"/>
      <c r="R41" s="57"/>
      <c r="S41" s="57"/>
      <c r="T41" s="57"/>
      <c r="U41" s="64"/>
      <c r="V41" s="65" t="str">
        <f t="shared" si="3"/>
        <v/>
      </c>
      <c r="W41" s="66"/>
      <c r="X41" s="57"/>
      <c r="Y41" s="25"/>
      <c r="AM41" s="71">
        <f t="shared" si="2"/>
        <v>0</v>
      </c>
      <c r="AN41" s="71">
        <f t="shared" si="1"/>
        <v>0</v>
      </c>
    </row>
    <row r="42" spans="1:40" ht="29.25" customHeight="1" thickBot="1" x14ac:dyDescent="0.45">
      <c r="A42" s="57"/>
      <c r="B42" s="57"/>
      <c r="C42" s="58"/>
      <c r="D42" s="59"/>
      <c r="E42" s="58"/>
      <c r="F42" s="72"/>
      <c r="G42" s="130"/>
      <c r="H42" s="131"/>
      <c r="I42" s="131"/>
      <c r="J42" s="131"/>
      <c r="K42" s="132"/>
      <c r="L42" s="62"/>
      <c r="M42" s="63"/>
      <c r="N42" s="57"/>
      <c r="O42" s="57"/>
      <c r="P42" s="57"/>
      <c r="Q42" s="57"/>
      <c r="R42" s="57"/>
      <c r="S42" s="57"/>
      <c r="T42" s="57"/>
      <c r="U42" s="64"/>
      <c r="V42" s="65" t="str">
        <f t="shared" si="3"/>
        <v/>
      </c>
      <c r="W42" s="66"/>
      <c r="X42" s="57"/>
      <c r="Y42" s="25"/>
      <c r="AM42" s="71">
        <f t="shared" si="2"/>
        <v>0</v>
      </c>
      <c r="AN42" s="71">
        <f t="shared" si="1"/>
        <v>0</v>
      </c>
    </row>
    <row r="43" spans="1:40" ht="29.25" customHeight="1" thickBot="1" x14ac:dyDescent="0.45">
      <c r="A43" s="57"/>
      <c r="B43" s="57"/>
      <c r="C43" s="58"/>
      <c r="D43" s="59"/>
      <c r="E43" s="58"/>
      <c r="F43" s="72"/>
      <c r="G43" s="130"/>
      <c r="H43" s="131"/>
      <c r="I43" s="131"/>
      <c r="J43" s="131"/>
      <c r="K43" s="132"/>
      <c r="L43" s="62"/>
      <c r="M43" s="63"/>
      <c r="N43" s="57"/>
      <c r="O43" s="57"/>
      <c r="P43" s="57"/>
      <c r="Q43" s="57"/>
      <c r="R43" s="57"/>
      <c r="S43" s="57"/>
      <c r="T43" s="57"/>
      <c r="U43" s="64"/>
      <c r="V43" s="65" t="str">
        <f t="shared" si="3"/>
        <v/>
      </c>
      <c r="W43" s="66"/>
      <c r="X43" s="57"/>
      <c r="Y43" s="25"/>
      <c r="AM43" s="71">
        <f t="shared" si="2"/>
        <v>0</v>
      </c>
      <c r="AN43" s="71">
        <f t="shared" si="1"/>
        <v>0</v>
      </c>
    </row>
    <row r="44" spans="1:40" ht="29.25" customHeight="1" thickBot="1" x14ac:dyDescent="0.45">
      <c r="A44" s="57"/>
      <c r="B44" s="57"/>
      <c r="C44" s="58"/>
      <c r="D44" s="59"/>
      <c r="E44" s="58"/>
      <c r="F44" s="72"/>
      <c r="G44" s="130"/>
      <c r="H44" s="131"/>
      <c r="I44" s="131"/>
      <c r="J44" s="131"/>
      <c r="K44" s="132"/>
      <c r="L44" s="62"/>
      <c r="M44" s="63"/>
      <c r="N44" s="57"/>
      <c r="O44" s="57"/>
      <c r="P44" s="57"/>
      <c r="Q44" s="57"/>
      <c r="R44" s="57"/>
      <c r="S44" s="57"/>
      <c r="T44" s="57"/>
      <c r="U44" s="64"/>
      <c r="V44" s="65" t="str">
        <f t="shared" si="3"/>
        <v/>
      </c>
      <c r="W44" s="66"/>
      <c r="X44" s="57"/>
      <c r="Y44" s="25"/>
      <c r="AM44" s="71">
        <f t="shared" si="2"/>
        <v>0</v>
      </c>
      <c r="AN44" s="71">
        <f t="shared" si="1"/>
        <v>0</v>
      </c>
    </row>
    <row r="45" spans="1:40" ht="29.25" customHeight="1" thickBot="1" x14ac:dyDescent="0.45">
      <c r="A45" s="57"/>
      <c r="B45" s="57"/>
      <c r="C45" s="58"/>
      <c r="D45" s="59"/>
      <c r="E45" s="58"/>
      <c r="F45" s="72"/>
      <c r="G45" s="130"/>
      <c r="H45" s="131"/>
      <c r="I45" s="131"/>
      <c r="J45" s="131"/>
      <c r="K45" s="132"/>
      <c r="L45" s="62"/>
      <c r="M45" s="63"/>
      <c r="N45" s="57"/>
      <c r="O45" s="57"/>
      <c r="P45" s="57"/>
      <c r="Q45" s="57"/>
      <c r="R45" s="57"/>
      <c r="S45" s="57"/>
      <c r="T45" s="57"/>
      <c r="U45" s="64"/>
      <c r="V45" s="65" t="str">
        <f t="shared" si="3"/>
        <v/>
      </c>
      <c r="W45" s="66"/>
      <c r="X45" s="57"/>
      <c r="Y45" s="25"/>
      <c r="AM45" s="71">
        <f t="shared" si="2"/>
        <v>0</v>
      </c>
      <c r="AN45" s="71">
        <f t="shared" si="1"/>
        <v>0</v>
      </c>
    </row>
    <row r="46" spans="1:40" ht="29.25" customHeight="1" thickBot="1" x14ac:dyDescent="0.45">
      <c r="A46" s="57"/>
      <c r="B46" s="57"/>
      <c r="C46" s="58"/>
      <c r="D46" s="59"/>
      <c r="E46" s="58"/>
      <c r="F46" s="72"/>
      <c r="G46" s="130"/>
      <c r="H46" s="131"/>
      <c r="I46" s="131"/>
      <c r="J46" s="131"/>
      <c r="K46" s="132"/>
      <c r="L46" s="62"/>
      <c r="M46" s="63"/>
      <c r="N46" s="57"/>
      <c r="O46" s="57"/>
      <c r="P46" s="57"/>
      <c r="Q46" s="57"/>
      <c r="R46" s="57"/>
      <c r="S46" s="57"/>
      <c r="T46" s="57"/>
      <c r="U46" s="64"/>
      <c r="V46" s="65" t="str">
        <f t="shared" si="3"/>
        <v/>
      </c>
      <c r="W46" s="66"/>
      <c r="X46" s="57"/>
      <c r="Y46" s="25"/>
      <c r="AM46" s="71">
        <f t="shared" si="2"/>
        <v>0</v>
      </c>
      <c r="AN46" s="71">
        <f t="shared" si="1"/>
        <v>0</v>
      </c>
    </row>
    <row r="47" spans="1:40" ht="29.25" customHeight="1" thickBot="1" x14ac:dyDescent="0.45">
      <c r="A47" s="57"/>
      <c r="B47" s="57"/>
      <c r="C47" s="58"/>
      <c r="D47" s="59"/>
      <c r="E47" s="58"/>
      <c r="F47" s="72"/>
      <c r="G47" s="130"/>
      <c r="H47" s="131"/>
      <c r="I47" s="131"/>
      <c r="J47" s="131"/>
      <c r="K47" s="132"/>
      <c r="L47" s="62"/>
      <c r="M47" s="63"/>
      <c r="N47" s="57"/>
      <c r="O47" s="57"/>
      <c r="P47" s="57"/>
      <c r="Q47" s="57"/>
      <c r="R47" s="57"/>
      <c r="S47" s="57"/>
      <c r="T47" s="57"/>
      <c r="U47" s="64"/>
      <c r="V47" s="65" t="str">
        <f t="shared" si="3"/>
        <v/>
      </c>
      <c r="W47" s="66"/>
      <c r="X47" s="57"/>
      <c r="Y47" s="25"/>
      <c r="AM47" s="71">
        <f t="shared" si="2"/>
        <v>0</v>
      </c>
      <c r="AN47" s="71">
        <f t="shared" si="1"/>
        <v>0</v>
      </c>
    </row>
    <row r="48" spans="1:40" ht="29.25" customHeight="1" thickBot="1" x14ac:dyDescent="0.45">
      <c r="A48" s="57"/>
      <c r="B48" s="57"/>
      <c r="C48" s="58"/>
      <c r="D48" s="59"/>
      <c r="E48" s="58"/>
      <c r="F48" s="72"/>
      <c r="G48" s="130"/>
      <c r="H48" s="131"/>
      <c r="I48" s="131"/>
      <c r="J48" s="131"/>
      <c r="K48" s="132"/>
      <c r="L48" s="62"/>
      <c r="M48" s="63"/>
      <c r="N48" s="57"/>
      <c r="O48" s="57"/>
      <c r="P48" s="57"/>
      <c r="Q48" s="57"/>
      <c r="R48" s="57"/>
      <c r="S48" s="57"/>
      <c r="T48" s="57"/>
      <c r="U48" s="64"/>
      <c r="V48" s="65" t="str">
        <f t="shared" si="3"/>
        <v/>
      </c>
      <c r="W48" s="66"/>
      <c r="X48" s="57"/>
      <c r="Y48" s="25"/>
      <c r="AM48" s="71">
        <f t="shared" si="2"/>
        <v>0</v>
      </c>
      <c r="AN48" s="71">
        <f t="shared" si="1"/>
        <v>0</v>
      </c>
    </row>
    <row r="49" spans="1:40" ht="29.25" customHeight="1" thickBot="1" x14ac:dyDescent="0.45">
      <c r="A49" s="57"/>
      <c r="B49" s="57"/>
      <c r="C49" s="58"/>
      <c r="D49" s="59"/>
      <c r="E49" s="58"/>
      <c r="F49" s="72"/>
      <c r="G49" s="130"/>
      <c r="H49" s="131"/>
      <c r="I49" s="131"/>
      <c r="J49" s="131"/>
      <c r="K49" s="132"/>
      <c r="L49" s="62"/>
      <c r="M49" s="63"/>
      <c r="N49" s="57"/>
      <c r="O49" s="57"/>
      <c r="P49" s="57"/>
      <c r="Q49" s="57"/>
      <c r="R49" s="57"/>
      <c r="S49" s="57"/>
      <c r="T49" s="57"/>
      <c r="U49" s="64"/>
      <c r="V49" s="65" t="str">
        <f t="shared" si="3"/>
        <v/>
      </c>
      <c r="W49" s="66"/>
      <c r="X49" s="57"/>
      <c r="Y49" s="25"/>
      <c r="AM49" s="71">
        <f t="shared" si="2"/>
        <v>0</v>
      </c>
      <c r="AN49" s="71">
        <f t="shared" si="1"/>
        <v>0</v>
      </c>
    </row>
    <row r="50" spans="1:40" ht="29.25" customHeight="1" thickBot="1" x14ac:dyDescent="0.45">
      <c r="A50" s="57"/>
      <c r="B50" s="57"/>
      <c r="C50" s="58"/>
      <c r="D50" s="59"/>
      <c r="E50" s="58"/>
      <c r="F50" s="72"/>
      <c r="G50" s="130"/>
      <c r="H50" s="131"/>
      <c r="I50" s="131"/>
      <c r="J50" s="131"/>
      <c r="K50" s="132"/>
      <c r="L50" s="62"/>
      <c r="M50" s="63"/>
      <c r="N50" s="57"/>
      <c r="O50" s="57"/>
      <c r="P50" s="57"/>
      <c r="Q50" s="57"/>
      <c r="R50" s="57"/>
      <c r="S50" s="57"/>
      <c r="T50" s="57"/>
      <c r="U50" s="64"/>
      <c r="V50" s="65" t="str">
        <f t="shared" si="3"/>
        <v/>
      </c>
      <c r="W50" s="66"/>
      <c r="X50" s="57"/>
      <c r="Y50" s="25"/>
      <c r="AM50" s="71">
        <f t="shared" si="2"/>
        <v>0</v>
      </c>
      <c r="AN50" s="71">
        <f t="shared" si="1"/>
        <v>0</v>
      </c>
    </row>
    <row r="51" spans="1:40" ht="29.25" customHeight="1" thickBot="1" x14ac:dyDescent="0.45">
      <c r="A51" s="57"/>
      <c r="B51" s="57"/>
      <c r="C51" s="58"/>
      <c r="D51" s="59"/>
      <c r="E51" s="58"/>
      <c r="F51" s="72"/>
      <c r="G51" s="130"/>
      <c r="H51" s="131"/>
      <c r="I51" s="131"/>
      <c r="J51" s="131"/>
      <c r="K51" s="132"/>
      <c r="L51" s="62"/>
      <c r="M51" s="63"/>
      <c r="N51" s="57"/>
      <c r="O51" s="57"/>
      <c r="P51" s="57"/>
      <c r="Q51" s="57"/>
      <c r="R51" s="57"/>
      <c r="S51" s="57"/>
      <c r="T51" s="57"/>
      <c r="U51" s="64"/>
      <c r="V51" s="65" t="str">
        <f t="shared" si="3"/>
        <v/>
      </c>
      <c r="W51" s="66"/>
      <c r="X51" s="57"/>
      <c r="Y51" s="25"/>
      <c r="AM51" s="71">
        <f t="shared" si="2"/>
        <v>0</v>
      </c>
      <c r="AN51" s="71">
        <f t="shared" si="1"/>
        <v>0</v>
      </c>
    </row>
    <row r="52" spans="1:40" ht="29.25" customHeight="1" thickBot="1" x14ac:dyDescent="0.45">
      <c r="A52" s="57"/>
      <c r="B52" s="57"/>
      <c r="C52" s="58"/>
      <c r="D52" s="59"/>
      <c r="E52" s="58"/>
      <c r="F52" s="72"/>
      <c r="G52" s="130"/>
      <c r="H52" s="131"/>
      <c r="I52" s="131"/>
      <c r="J52" s="131"/>
      <c r="K52" s="132"/>
      <c r="L52" s="62"/>
      <c r="M52" s="63"/>
      <c r="N52" s="57"/>
      <c r="O52" s="57"/>
      <c r="P52" s="57"/>
      <c r="Q52" s="57"/>
      <c r="R52" s="57"/>
      <c r="S52" s="57"/>
      <c r="T52" s="57"/>
      <c r="U52" s="64"/>
      <c r="V52" s="65" t="str">
        <f t="shared" si="3"/>
        <v/>
      </c>
      <c r="W52" s="66"/>
      <c r="X52" s="57"/>
      <c r="Y52" s="25"/>
      <c r="AM52" s="71">
        <f t="shared" si="2"/>
        <v>0</v>
      </c>
      <c r="AN52" s="71">
        <f t="shared" si="1"/>
        <v>0</v>
      </c>
    </row>
    <row r="53" spans="1:40" ht="29.25" customHeight="1" thickBot="1" x14ac:dyDescent="0.45">
      <c r="A53" s="57"/>
      <c r="B53" s="57"/>
      <c r="C53" s="58"/>
      <c r="D53" s="59"/>
      <c r="E53" s="58"/>
      <c r="F53" s="72"/>
      <c r="G53" s="130"/>
      <c r="H53" s="131"/>
      <c r="I53" s="131"/>
      <c r="J53" s="131"/>
      <c r="K53" s="132"/>
      <c r="L53" s="62"/>
      <c r="M53" s="63"/>
      <c r="N53" s="57"/>
      <c r="O53" s="57"/>
      <c r="P53" s="57"/>
      <c r="Q53" s="57"/>
      <c r="R53" s="57"/>
      <c r="S53" s="57"/>
      <c r="T53" s="57"/>
      <c r="U53" s="64"/>
      <c r="V53" s="65" t="str">
        <f t="shared" si="3"/>
        <v/>
      </c>
      <c r="W53" s="66"/>
      <c r="X53" s="57"/>
      <c r="Y53" s="25"/>
      <c r="AM53" s="71">
        <f t="shared" si="2"/>
        <v>0</v>
      </c>
      <c r="AN53" s="71">
        <f t="shared" si="1"/>
        <v>0</v>
      </c>
    </row>
    <row r="54" spans="1:40" ht="29.25" customHeight="1" thickBot="1" x14ac:dyDescent="0.45">
      <c r="A54" s="57"/>
      <c r="B54" s="57"/>
      <c r="C54" s="58"/>
      <c r="D54" s="59"/>
      <c r="E54" s="58"/>
      <c r="F54" s="72"/>
      <c r="G54" s="130"/>
      <c r="H54" s="131"/>
      <c r="I54" s="131"/>
      <c r="J54" s="131"/>
      <c r="K54" s="132"/>
      <c r="L54" s="62"/>
      <c r="M54" s="63"/>
      <c r="N54" s="57"/>
      <c r="O54" s="57"/>
      <c r="P54" s="57"/>
      <c r="Q54" s="57"/>
      <c r="R54" s="57"/>
      <c r="S54" s="57"/>
      <c r="T54" s="57"/>
      <c r="U54" s="64"/>
      <c r="V54" s="65" t="str">
        <f t="shared" si="3"/>
        <v/>
      </c>
      <c r="W54" s="66"/>
      <c r="X54" s="57"/>
      <c r="Y54" s="25"/>
      <c r="AM54" s="71">
        <f t="shared" si="2"/>
        <v>0</v>
      </c>
      <c r="AN54" s="71">
        <f t="shared" si="1"/>
        <v>0</v>
      </c>
    </row>
    <row r="55" spans="1:40" ht="29.25" customHeight="1" thickBot="1" x14ac:dyDescent="0.45">
      <c r="A55" s="57"/>
      <c r="B55" s="57"/>
      <c r="C55" s="58"/>
      <c r="D55" s="59"/>
      <c r="E55" s="58"/>
      <c r="F55" s="72"/>
      <c r="G55" s="130"/>
      <c r="H55" s="131"/>
      <c r="I55" s="131"/>
      <c r="J55" s="131"/>
      <c r="K55" s="132"/>
      <c r="L55" s="62"/>
      <c r="M55" s="63"/>
      <c r="N55" s="57"/>
      <c r="O55" s="57"/>
      <c r="P55" s="57"/>
      <c r="Q55" s="57"/>
      <c r="R55" s="57"/>
      <c r="S55" s="57"/>
      <c r="T55" s="57"/>
      <c r="U55" s="64"/>
      <c r="V55" s="65" t="str">
        <f t="shared" si="3"/>
        <v/>
      </c>
      <c r="W55" s="66"/>
      <c r="X55" s="57"/>
      <c r="Y55" s="25"/>
      <c r="AM55" s="71">
        <f t="shared" si="2"/>
        <v>0</v>
      </c>
      <c r="AN55" s="71">
        <f t="shared" si="1"/>
        <v>0</v>
      </c>
    </row>
    <row r="56" spans="1:40" ht="29.25" customHeight="1" thickBot="1" x14ac:dyDescent="0.45">
      <c r="A56" s="57"/>
      <c r="B56" s="57"/>
      <c r="C56" s="58"/>
      <c r="D56" s="59"/>
      <c r="E56" s="58"/>
      <c r="F56" s="72"/>
      <c r="G56" s="130"/>
      <c r="H56" s="131"/>
      <c r="I56" s="131"/>
      <c r="J56" s="131"/>
      <c r="K56" s="132"/>
      <c r="L56" s="62"/>
      <c r="M56" s="63"/>
      <c r="N56" s="57"/>
      <c r="O56" s="57"/>
      <c r="P56" s="57"/>
      <c r="Q56" s="57"/>
      <c r="R56" s="57"/>
      <c r="S56" s="57"/>
      <c r="T56" s="57"/>
      <c r="U56" s="64"/>
      <c r="V56" s="65" t="str">
        <f t="shared" si="3"/>
        <v/>
      </c>
      <c r="W56" s="66"/>
      <c r="X56" s="57"/>
      <c r="Y56" s="25"/>
      <c r="AM56" s="71">
        <f t="shared" si="2"/>
        <v>0</v>
      </c>
      <c r="AN56" s="71">
        <f t="shared" si="1"/>
        <v>0</v>
      </c>
    </row>
    <row r="57" spans="1:40" ht="29.25" customHeight="1" thickBot="1" x14ac:dyDescent="0.45">
      <c r="A57" s="57"/>
      <c r="B57" s="57"/>
      <c r="C57" s="58"/>
      <c r="D57" s="59"/>
      <c r="E57" s="58"/>
      <c r="F57" s="72"/>
      <c r="G57" s="130"/>
      <c r="H57" s="131"/>
      <c r="I57" s="131"/>
      <c r="J57" s="131"/>
      <c r="K57" s="132"/>
      <c r="L57" s="62"/>
      <c r="M57" s="63"/>
      <c r="N57" s="57"/>
      <c r="O57" s="57"/>
      <c r="P57" s="57"/>
      <c r="Q57" s="57"/>
      <c r="R57" s="57"/>
      <c r="S57" s="57"/>
      <c r="T57" s="57"/>
      <c r="U57" s="64"/>
      <c r="V57" s="65" t="str">
        <f t="shared" si="3"/>
        <v/>
      </c>
      <c r="W57" s="66"/>
      <c r="X57" s="57"/>
      <c r="Y57" s="25"/>
      <c r="AM57" s="71">
        <f t="shared" si="2"/>
        <v>0</v>
      </c>
      <c r="AN57" s="71">
        <f t="shared" si="1"/>
        <v>0</v>
      </c>
    </row>
    <row r="58" spans="1:40" ht="29.25" customHeight="1" thickBot="1" x14ac:dyDescent="0.45">
      <c r="A58" s="57"/>
      <c r="B58" s="57"/>
      <c r="C58" s="58"/>
      <c r="D58" s="59"/>
      <c r="E58" s="58"/>
      <c r="F58" s="72"/>
      <c r="G58" s="130"/>
      <c r="H58" s="131"/>
      <c r="I58" s="131"/>
      <c r="J58" s="131"/>
      <c r="K58" s="132"/>
      <c r="L58" s="62"/>
      <c r="M58" s="63"/>
      <c r="N58" s="57"/>
      <c r="O58" s="57"/>
      <c r="P58" s="57"/>
      <c r="Q58" s="57"/>
      <c r="R58" s="57"/>
      <c r="S58" s="57"/>
      <c r="T58" s="57"/>
      <c r="U58" s="64"/>
      <c r="V58" s="65" t="str">
        <f t="shared" si="3"/>
        <v/>
      </c>
      <c r="W58" s="66"/>
      <c r="X58" s="57"/>
      <c r="Y58" s="25"/>
      <c r="AM58" s="71">
        <f t="shared" si="2"/>
        <v>0</v>
      </c>
      <c r="AN58" s="71">
        <f t="shared" si="1"/>
        <v>0</v>
      </c>
    </row>
    <row r="59" spans="1:40" ht="29.25" customHeight="1" thickBot="1" x14ac:dyDescent="0.45">
      <c r="A59" s="57"/>
      <c r="B59" s="57"/>
      <c r="C59" s="58"/>
      <c r="D59" s="59"/>
      <c r="E59" s="58"/>
      <c r="F59" s="72"/>
      <c r="G59" s="130"/>
      <c r="H59" s="131"/>
      <c r="I59" s="131"/>
      <c r="J59" s="131"/>
      <c r="K59" s="132"/>
      <c r="L59" s="62"/>
      <c r="M59" s="63"/>
      <c r="N59" s="57"/>
      <c r="O59" s="57"/>
      <c r="P59" s="57"/>
      <c r="Q59" s="57"/>
      <c r="R59" s="57"/>
      <c r="S59" s="57"/>
      <c r="T59" s="57"/>
      <c r="U59" s="64"/>
      <c r="V59" s="65" t="str">
        <f t="shared" si="3"/>
        <v/>
      </c>
      <c r="W59" s="66"/>
      <c r="X59" s="57"/>
      <c r="Y59" s="25"/>
      <c r="AM59" s="71">
        <f t="shared" si="2"/>
        <v>0</v>
      </c>
      <c r="AN59" s="71">
        <f t="shared" si="1"/>
        <v>0</v>
      </c>
    </row>
    <row r="60" spans="1:40" ht="29.25" customHeight="1" thickBot="1" x14ac:dyDescent="0.45">
      <c r="A60" s="57"/>
      <c r="B60" s="57"/>
      <c r="C60" s="58"/>
      <c r="D60" s="59"/>
      <c r="E60" s="58"/>
      <c r="F60" s="72"/>
      <c r="G60" s="130"/>
      <c r="H60" s="131"/>
      <c r="I60" s="131"/>
      <c r="J60" s="131"/>
      <c r="K60" s="132"/>
      <c r="L60" s="62"/>
      <c r="M60" s="63"/>
      <c r="N60" s="57"/>
      <c r="O60" s="57"/>
      <c r="P60" s="57"/>
      <c r="Q60" s="57"/>
      <c r="R60" s="57"/>
      <c r="S60" s="57"/>
      <c r="T60" s="57"/>
      <c r="U60" s="64"/>
      <c r="V60" s="65" t="str">
        <f t="shared" si="3"/>
        <v/>
      </c>
      <c r="W60" s="66"/>
      <c r="X60" s="57"/>
      <c r="Y60" s="25"/>
      <c r="AM60" s="71">
        <f t="shared" si="2"/>
        <v>0</v>
      </c>
      <c r="AN60" s="71">
        <f t="shared" si="1"/>
        <v>0</v>
      </c>
    </row>
    <row r="61" spans="1:40" ht="29.25" customHeight="1" thickBot="1" x14ac:dyDescent="0.45">
      <c r="A61" s="57"/>
      <c r="B61" s="57"/>
      <c r="C61" s="58"/>
      <c r="D61" s="59"/>
      <c r="E61" s="58"/>
      <c r="F61" s="72"/>
      <c r="G61" s="130"/>
      <c r="H61" s="131"/>
      <c r="I61" s="131"/>
      <c r="J61" s="131"/>
      <c r="K61" s="132"/>
      <c r="L61" s="62"/>
      <c r="M61" s="63"/>
      <c r="N61" s="57"/>
      <c r="O61" s="57"/>
      <c r="P61" s="57"/>
      <c r="Q61" s="57"/>
      <c r="R61" s="57"/>
      <c r="S61" s="57"/>
      <c r="T61" s="57"/>
      <c r="U61" s="64"/>
      <c r="V61" s="65" t="str">
        <f t="shared" si="3"/>
        <v/>
      </c>
      <c r="W61" s="66"/>
      <c r="X61" s="57"/>
      <c r="Y61" s="25"/>
      <c r="AM61" s="71">
        <f t="shared" si="2"/>
        <v>0</v>
      </c>
      <c r="AN61" s="71">
        <f t="shared" si="1"/>
        <v>0</v>
      </c>
    </row>
    <row r="62" spans="1:40" ht="29.25" customHeight="1" thickBot="1" x14ac:dyDescent="0.45">
      <c r="A62" s="57"/>
      <c r="B62" s="57"/>
      <c r="C62" s="58"/>
      <c r="D62" s="59"/>
      <c r="E62" s="58"/>
      <c r="F62" s="72"/>
      <c r="G62" s="130"/>
      <c r="H62" s="131"/>
      <c r="I62" s="131"/>
      <c r="J62" s="131"/>
      <c r="K62" s="132"/>
      <c r="L62" s="62"/>
      <c r="M62" s="63"/>
      <c r="N62" s="57"/>
      <c r="O62" s="57"/>
      <c r="P62" s="57"/>
      <c r="Q62" s="57"/>
      <c r="R62" s="57"/>
      <c r="S62" s="57"/>
      <c r="T62" s="57"/>
      <c r="U62" s="64"/>
      <c r="V62" s="65" t="str">
        <f t="shared" si="3"/>
        <v/>
      </c>
      <c r="W62" s="66"/>
      <c r="X62" s="57"/>
      <c r="Y62" s="25"/>
      <c r="AM62" s="71">
        <f t="shared" si="2"/>
        <v>0</v>
      </c>
      <c r="AN62" s="71">
        <f t="shared" si="1"/>
        <v>0</v>
      </c>
    </row>
    <row r="63" spans="1:40" ht="29.25" customHeight="1" thickBot="1" x14ac:dyDescent="0.45">
      <c r="A63" s="57"/>
      <c r="B63" s="57"/>
      <c r="C63" s="58"/>
      <c r="D63" s="59"/>
      <c r="E63" s="58"/>
      <c r="F63" s="72"/>
      <c r="G63" s="130"/>
      <c r="H63" s="131"/>
      <c r="I63" s="131"/>
      <c r="J63" s="131"/>
      <c r="K63" s="132"/>
      <c r="L63" s="62"/>
      <c r="M63" s="63"/>
      <c r="N63" s="57"/>
      <c r="O63" s="57"/>
      <c r="P63" s="57"/>
      <c r="Q63" s="57"/>
      <c r="R63" s="57"/>
      <c r="S63" s="57"/>
      <c r="T63" s="57"/>
      <c r="U63" s="64"/>
      <c r="V63" s="65" t="str">
        <f t="shared" si="3"/>
        <v/>
      </c>
      <c r="W63" s="66"/>
      <c r="X63" s="57"/>
      <c r="Y63" s="25"/>
      <c r="AM63" s="71">
        <f t="shared" si="2"/>
        <v>0</v>
      </c>
      <c r="AN63" s="71">
        <f t="shared" si="1"/>
        <v>0</v>
      </c>
    </row>
    <row r="64" spans="1:40" ht="29.25" customHeight="1" thickBot="1" x14ac:dyDescent="0.45">
      <c r="A64" s="57"/>
      <c r="B64" s="57"/>
      <c r="C64" s="58"/>
      <c r="D64" s="59"/>
      <c r="E64" s="58"/>
      <c r="F64" s="72"/>
      <c r="G64" s="130"/>
      <c r="H64" s="131"/>
      <c r="I64" s="131"/>
      <c r="J64" s="131"/>
      <c r="K64" s="132"/>
      <c r="L64" s="62"/>
      <c r="M64" s="63"/>
      <c r="N64" s="57"/>
      <c r="O64" s="57"/>
      <c r="P64" s="57"/>
      <c r="Q64" s="57"/>
      <c r="R64" s="57"/>
      <c r="S64" s="57"/>
      <c r="T64" s="57"/>
      <c r="U64" s="64"/>
      <c r="V64" s="65" t="str">
        <f t="shared" si="3"/>
        <v/>
      </c>
      <c r="W64" s="66"/>
      <c r="X64" s="57"/>
      <c r="Y64" s="25"/>
      <c r="AM64" s="71">
        <f t="shared" si="2"/>
        <v>0</v>
      </c>
      <c r="AN64" s="71">
        <f t="shared" si="1"/>
        <v>0</v>
      </c>
    </row>
    <row r="65" spans="1:40" ht="29.25" customHeight="1" thickBot="1" x14ac:dyDescent="0.45">
      <c r="A65" s="57"/>
      <c r="B65" s="57"/>
      <c r="C65" s="58"/>
      <c r="D65" s="59"/>
      <c r="E65" s="58"/>
      <c r="F65" s="72"/>
      <c r="G65" s="130"/>
      <c r="H65" s="131"/>
      <c r="I65" s="131"/>
      <c r="J65" s="131"/>
      <c r="K65" s="132"/>
      <c r="L65" s="62"/>
      <c r="M65" s="63"/>
      <c r="N65" s="57"/>
      <c r="O65" s="57"/>
      <c r="P65" s="57"/>
      <c r="Q65" s="57"/>
      <c r="R65" s="57"/>
      <c r="S65" s="57"/>
      <c r="T65" s="57"/>
      <c r="U65" s="64"/>
      <c r="V65" s="65" t="str">
        <f t="shared" si="3"/>
        <v/>
      </c>
      <c r="W65" s="66"/>
      <c r="X65" s="57"/>
      <c r="Y65" s="25"/>
      <c r="AM65" s="71">
        <f t="shared" si="2"/>
        <v>0</v>
      </c>
      <c r="AN65" s="71">
        <f t="shared" si="1"/>
        <v>0</v>
      </c>
    </row>
    <row r="66" spans="1:40" ht="29.25" customHeight="1" thickBot="1" x14ac:dyDescent="0.45">
      <c r="A66" s="57"/>
      <c r="B66" s="57"/>
      <c r="C66" s="58"/>
      <c r="D66" s="59"/>
      <c r="E66" s="58"/>
      <c r="F66" s="72"/>
      <c r="G66" s="130"/>
      <c r="H66" s="131"/>
      <c r="I66" s="131"/>
      <c r="J66" s="131"/>
      <c r="K66" s="132"/>
      <c r="L66" s="62"/>
      <c r="M66" s="63"/>
      <c r="N66" s="57"/>
      <c r="O66" s="57"/>
      <c r="P66" s="57"/>
      <c r="Q66" s="57"/>
      <c r="R66" s="57"/>
      <c r="S66" s="57"/>
      <c r="T66" s="57"/>
      <c r="U66" s="64"/>
      <c r="V66" s="65" t="str">
        <f t="shared" si="3"/>
        <v/>
      </c>
      <c r="W66" s="66"/>
      <c r="X66" s="57"/>
      <c r="Y66" s="25"/>
      <c r="AM66" s="71">
        <f t="shared" si="2"/>
        <v>0</v>
      </c>
      <c r="AN66" s="71">
        <f t="shared" si="1"/>
        <v>0</v>
      </c>
    </row>
    <row r="67" spans="1:40" ht="29.25" customHeight="1" thickBot="1" x14ac:dyDescent="0.45">
      <c r="A67" s="57"/>
      <c r="B67" s="57"/>
      <c r="C67" s="58"/>
      <c r="D67" s="59"/>
      <c r="E67" s="58"/>
      <c r="F67" s="72"/>
      <c r="G67" s="130"/>
      <c r="H67" s="131"/>
      <c r="I67" s="131"/>
      <c r="J67" s="131"/>
      <c r="K67" s="132"/>
      <c r="L67" s="62"/>
      <c r="M67" s="63"/>
      <c r="N67" s="57"/>
      <c r="O67" s="57"/>
      <c r="P67" s="57"/>
      <c r="Q67" s="57"/>
      <c r="R67" s="57"/>
      <c r="S67" s="57"/>
      <c r="T67" s="57"/>
      <c r="U67" s="64"/>
      <c r="V67" s="65" t="str">
        <f t="shared" si="3"/>
        <v/>
      </c>
      <c r="W67" s="66"/>
      <c r="X67" s="57"/>
      <c r="Y67" s="25"/>
      <c r="AM67" s="71">
        <f t="shared" si="2"/>
        <v>0</v>
      </c>
      <c r="AN67" s="71">
        <f t="shared" si="1"/>
        <v>0</v>
      </c>
    </row>
    <row r="68" spans="1:40" ht="29.25" customHeight="1" thickBot="1" x14ac:dyDescent="0.45">
      <c r="A68" s="57"/>
      <c r="B68" s="57"/>
      <c r="C68" s="58"/>
      <c r="D68" s="59"/>
      <c r="E68" s="58"/>
      <c r="F68" s="72"/>
      <c r="G68" s="130"/>
      <c r="H68" s="131"/>
      <c r="I68" s="131"/>
      <c r="J68" s="131"/>
      <c r="K68" s="132"/>
      <c r="L68" s="62"/>
      <c r="M68" s="63"/>
      <c r="N68" s="57"/>
      <c r="O68" s="57"/>
      <c r="P68" s="57"/>
      <c r="Q68" s="57"/>
      <c r="R68" s="57"/>
      <c r="S68" s="57"/>
      <c r="T68" s="57"/>
      <c r="U68" s="64"/>
      <c r="V68" s="65" t="str">
        <f t="shared" si="3"/>
        <v/>
      </c>
      <c r="W68" s="66"/>
      <c r="X68" s="57"/>
      <c r="Y68" s="25"/>
      <c r="AM68" s="71">
        <f t="shared" si="2"/>
        <v>0</v>
      </c>
      <c r="AN68" s="71">
        <f t="shared" si="1"/>
        <v>0</v>
      </c>
    </row>
    <row r="69" spans="1:40" ht="29.25" customHeight="1" thickBot="1" x14ac:dyDescent="0.45">
      <c r="A69" s="57"/>
      <c r="B69" s="57"/>
      <c r="C69" s="58"/>
      <c r="D69" s="59"/>
      <c r="E69" s="58"/>
      <c r="F69" s="72"/>
      <c r="G69" s="130"/>
      <c r="H69" s="131"/>
      <c r="I69" s="131"/>
      <c r="J69" s="131"/>
      <c r="K69" s="132"/>
      <c r="L69" s="62"/>
      <c r="M69" s="63"/>
      <c r="N69" s="57"/>
      <c r="O69" s="57"/>
      <c r="P69" s="57"/>
      <c r="Q69" s="57"/>
      <c r="R69" s="57"/>
      <c r="S69" s="57"/>
      <c r="T69" s="57"/>
      <c r="U69" s="64"/>
      <c r="V69" s="65" t="str">
        <f t="shared" si="3"/>
        <v/>
      </c>
      <c r="W69" s="66"/>
      <c r="X69" s="57"/>
      <c r="Y69" s="25"/>
      <c r="AM69" s="71">
        <f t="shared" si="2"/>
        <v>0</v>
      </c>
      <c r="AN69" s="71">
        <f t="shared" si="1"/>
        <v>0</v>
      </c>
    </row>
    <row r="70" spans="1:40" ht="29.25" customHeight="1" thickBot="1" x14ac:dyDescent="0.45">
      <c r="A70" s="57"/>
      <c r="B70" s="57"/>
      <c r="C70" s="58"/>
      <c r="D70" s="59"/>
      <c r="E70" s="58"/>
      <c r="F70" s="72"/>
      <c r="G70" s="130"/>
      <c r="H70" s="131"/>
      <c r="I70" s="131"/>
      <c r="J70" s="131"/>
      <c r="K70" s="132"/>
      <c r="L70" s="62"/>
      <c r="M70" s="63"/>
      <c r="N70" s="57"/>
      <c r="O70" s="57"/>
      <c r="P70" s="57"/>
      <c r="Q70" s="57"/>
      <c r="R70" s="57"/>
      <c r="S70" s="57"/>
      <c r="T70" s="57"/>
      <c r="U70" s="64"/>
      <c r="V70" s="65" t="str">
        <f t="shared" si="3"/>
        <v/>
      </c>
      <c r="W70" s="66"/>
      <c r="X70" s="57"/>
      <c r="Y70" s="25"/>
      <c r="AM70" s="71">
        <f t="shared" si="2"/>
        <v>0</v>
      </c>
      <c r="AN70" s="71">
        <f t="shared" si="1"/>
        <v>0</v>
      </c>
    </row>
    <row r="71" spans="1:40" ht="29.25" customHeight="1" thickBot="1" x14ac:dyDescent="0.45">
      <c r="A71" s="57"/>
      <c r="B71" s="57"/>
      <c r="C71" s="58"/>
      <c r="D71" s="59"/>
      <c r="E71" s="58"/>
      <c r="F71" s="72"/>
      <c r="G71" s="130"/>
      <c r="H71" s="131"/>
      <c r="I71" s="131"/>
      <c r="J71" s="131"/>
      <c r="K71" s="132"/>
      <c r="L71" s="62"/>
      <c r="M71" s="63"/>
      <c r="N71" s="57"/>
      <c r="O71" s="57"/>
      <c r="P71" s="57"/>
      <c r="Q71" s="57"/>
      <c r="R71" s="57"/>
      <c r="S71" s="57"/>
      <c r="T71" s="57"/>
      <c r="U71" s="64"/>
      <c r="V71" s="65" t="str">
        <f t="shared" si="3"/>
        <v/>
      </c>
      <c r="W71" s="66"/>
      <c r="X71" s="57"/>
      <c r="Y71" s="25"/>
      <c r="AM71" s="71">
        <f t="shared" si="2"/>
        <v>0</v>
      </c>
      <c r="AN71" s="71">
        <f t="shared" si="1"/>
        <v>0</v>
      </c>
    </row>
    <row r="72" spans="1:40" ht="29.25" customHeight="1" thickBot="1" x14ac:dyDescent="0.45">
      <c r="A72" s="57"/>
      <c r="B72" s="57"/>
      <c r="C72" s="58"/>
      <c r="D72" s="59"/>
      <c r="E72" s="58"/>
      <c r="F72" s="72"/>
      <c r="G72" s="130"/>
      <c r="H72" s="131"/>
      <c r="I72" s="131"/>
      <c r="J72" s="131"/>
      <c r="K72" s="132"/>
      <c r="L72" s="62"/>
      <c r="M72" s="63"/>
      <c r="N72" s="57"/>
      <c r="O72" s="57"/>
      <c r="P72" s="57"/>
      <c r="Q72" s="57"/>
      <c r="R72" s="57"/>
      <c r="S72" s="57"/>
      <c r="T72" s="57"/>
      <c r="U72" s="64"/>
      <c r="V72" s="65" t="str">
        <f t="shared" si="3"/>
        <v/>
      </c>
      <c r="W72" s="66"/>
      <c r="X72" s="57"/>
      <c r="Y72" s="25"/>
      <c r="AM72" s="71">
        <f t="shared" si="2"/>
        <v>0</v>
      </c>
      <c r="AN72" s="71">
        <f t="shared" si="1"/>
        <v>0</v>
      </c>
    </row>
    <row r="73" spans="1:40" ht="29.25" customHeight="1" thickBot="1" x14ac:dyDescent="0.45">
      <c r="A73" s="57"/>
      <c r="B73" s="57"/>
      <c r="C73" s="58"/>
      <c r="D73" s="59"/>
      <c r="E73" s="58"/>
      <c r="F73" s="72"/>
      <c r="G73" s="130"/>
      <c r="H73" s="131"/>
      <c r="I73" s="131"/>
      <c r="J73" s="131"/>
      <c r="K73" s="132"/>
      <c r="L73" s="62"/>
      <c r="M73" s="63"/>
      <c r="N73" s="57"/>
      <c r="O73" s="57"/>
      <c r="P73" s="57"/>
      <c r="Q73" s="57"/>
      <c r="R73" s="57"/>
      <c r="S73" s="57"/>
      <c r="T73" s="57"/>
      <c r="U73" s="64"/>
      <c r="V73" s="65" t="str">
        <f t="shared" si="3"/>
        <v/>
      </c>
      <c r="W73" s="66"/>
      <c r="X73" s="57"/>
      <c r="Y73" s="25"/>
      <c r="AM73" s="71">
        <f t="shared" si="2"/>
        <v>0</v>
      </c>
      <c r="AN73" s="71">
        <f t="shared" si="1"/>
        <v>0</v>
      </c>
    </row>
    <row r="74" spans="1:40" ht="29.25" customHeight="1" thickBot="1" x14ac:dyDescent="0.45">
      <c r="A74" s="57"/>
      <c r="B74" s="57"/>
      <c r="C74" s="58"/>
      <c r="D74" s="59"/>
      <c r="E74" s="58"/>
      <c r="F74" s="72"/>
      <c r="G74" s="130"/>
      <c r="H74" s="131"/>
      <c r="I74" s="131"/>
      <c r="J74" s="131"/>
      <c r="K74" s="132"/>
      <c r="L74" s="62"/>
      <c r="M74" s="63"/>
      <c r="N74" s="57"/>
      <c r="O74" s="57"/>
      <c r="P74" s="57"/>
      <c r="Q74" s="57"/>
      <c r="R74" s="57"/>
      <c r="S74" s="57"/>
      <c r="T74" s="57"/>
      <c r="U74" s="64"/>
      <c r="V74" s="65" t="str">
        <f t="shared" si="3"/>
        <v/>
      </c>
      <c r="W74" s="66"/>
      <c r="X74" s="57"/>
      <c r="Y74" s="25"/>
      <c r="AM74" s="71">
        <f t="shared" si="2"/>
        <v>0</v>
      </c>
      <c r="AN74" s="71">
        <f t="shared" si="1"/>
        <v>0</v>
      </c>
    </row>
    <row r="75" spans="1:40" ht="29.25" customHeight="1" thickBot="1" x14ac:dyDescent="0.45">
      <c r="A75" s="57"/>
      <c r="B75" s="57"/>
      <c r="C75" s="58"/>
      <c r="D75" s="59"/>
      <c r="E75" s="58"/>
      <c r="F75" s="72"/>
      <c r="G75" s="130"/>
      <c r="H75" s="131"/>
      <c r="I75" s="131"/>
      <c r="J75" s="131"/>
      <c r="K75" s="132"/>
      <c r="L75" s="62"/>
      <c r="M75" s="63"/>
      <c r="N75" s="57"/>
      <c r="O75" s="57"/>
      <c r="P75" s="57"/>
      <c r="Q75" s="57"/>
      <c r="R75" s="57"/>
      <c r="S75" s="57"/>
      <c r="T75" s="57"/>
      <c r="U75" s="64"/>
      <c r="V75" s="65" t="str">
        <f t="shared" si="3"/>
        <v/>
      </c>
      <c r="W75" s="66"/>
      <c r="X75" s="57"/>
      <c r="Y75" s="25"/>
      <c r="AM75" s="71">
        <f t="shared" si="2"/>
        <v>0</v>
      </c>
      <c r="AN75" s="71">
        <f t="shared" si="1"/>
        <v>0</v>
      </c>
    </row>
    <row r="76" spans="1:40" ht="29.25" customHeight="1" thickBot="1" x14ac:dyDescent="0.45">
      <c r="A76" s="57"/>
      <c r="B76" s="57"/>
      <c r="C76" s="58"/>
      <c r="D76" s="59"/>
      <c r="E76" s="58"/>
      <c r="F76" s="72"/>
      <c r="G76" s="130"/>
      <c r="H76" s="131"/>
      <c r="I76" s="131"/>
      <c r="J76" s="131"/>
      <c r="K76" s="132"/>
      <c r="L76" s="62"/>
      <c r="M76" s="63"/>
      <c r="N76" s="57"/>
      <c r="O76" s="57"/>
      <c r="P76" s="57"/>
      <c r="Q76" s="57"/>
      <c r="R76" s="57"/>
      <c r="S76" s="57"/>
      <c r="T76" s="57"/>
      <c r="U76" s="64"/>
      <c r="V76" s="65" t="str">
        <f t="shared" si="3"/>
        <v/>
      </c>
      <c r="W76" s="66"/>
      <c r="X76" s="57"/>
      <c r="Y76" s="25"/>
      <c r="AM76" s="71">
        <f t="shared" si="2"/>
        <v>0</v>
      </c>
      <c r="AN76" s="71">
        <f t="shared" si="1"/>
        <v>0</v>
      </c>
    </row>
    <row r="77" spans="1:40" ht="29.25" customHeight="1" thickBot="1" x14ac:dyDescent="0.45">
      <c r="A77" s="57"/>
      <c r="B77" s="57"/>
      <c r="C77" s="58"/>
      <c r="D77" s="59"/>
      <c r="E77" s="58"/>
      <c r="F77" s="72"/>
      <c r="G77" s="130"/>
      <c r="H77" s="131"/>
      <c r="I77" s="131"/>
      <c r="J77" s="131"/>
      <c r="K77" s="132"/>
      <c r="L77" s="62"/>
      <c r="M77" s="63"/>
      <c r="N77" s="57"/>
      <c r="O77" s="57"/>
      <c r="P77" s="57"/>
      <c r="Q77" s="57"/>
      <c r="R77" s="57"/>
      <c r="S77" s="57"/>
      <c r="T77" s="57"/>
      <c r="U77" s="64"/>
      <c r="V77" s="65" t="str">
        <f t="shared" si="3"/>
        <v/>
      </c>
      <c r="W77" s="66"/>
      <c r="X77" s="57"/>
      <c r="Y77" s="25"/>
      <c r="AM77" s="71">
        <f t="shared" si="2"/>
        <v>0</v>
      </c>
      <c r="AN77" s="71">
        <f t="shared" si="1"/>
        <v>0</v>
      </c>
    </row>
    <row r="78" spans="1:40" ht="29.25" customHeight="1" thickBot="1" x14ac:dyDescent="0.45">
      <c r="A78" s="57"/>
      <c r="B78" s="57"/>
      <c r="C78" s="58"/>
      <c r="D78" s="59"/>
      <c r="E78" s="58"/>
      <c r="F78" s="72"/>
      <c r="G78" s="130"/>
      <c r="H78" s="131"/>
      <c r="I78" s="131"/>
      <c r="J78" s="131"/>
      <c r="K78" s="132"/>
      <c r="L78" s="62"/>
      <c r="M78" s="63"/>
      <c r="N78" s="57"/>
      <c r="O78" s="57"/>
      <c r="P78" s="57"/>
      <c r="Q78" s="57"/>
      <c r="R78" s="57"/>
      <c r="S78" s="57"/>
      <c r="T78" s="57"/>
      <c r="U78" s="64"/>
      <c r="V78" s="65" t="str">
        <f t="shared" si="3"/>
        <v/>
      </c>
      <c r="W78" s="66"/>
      <c r="X78" s="57"/>
      <c r="Y78" s="25"/>
      <c r="AM78" s="71">
        <f t="shared" si="2"/>
        <v>0</v>
      </c>
      <c r="AN78" s="71">
        <f t="shared" si="1"/>
        <v>0</v>
      </c>
    </row>
    <row r="79" spans="1:40" ht="29.25" customHeight="1" thickBot="1" x14ac:dyDescent="0.45">
      <c r="A79" s="57"/>
      <c r="B79" s="57"/>
      <c r="C79" s="58"/>
      <c r="D79" s="59"/>
      <c r="E79" s="58"/>
      <c r="F79" s="72"/>
      <c r="G79" s="130"/>
      <c r="H79" s="131"/>
      <c r="I79" s="131"/>
      <c r="J79" s="131"/>
      <c r="K79" s="132"/>
      <c r="L79" s="62"/>
      <c r="M79" s="63"/>
      <c r="N79" s="57"/>
      <c r="O79" s="57"/>
      <c r="P79" s="57"/>
      <c r="Q79" s="57"/>
      <c r="R79" s="57"/>
      <c r="S79" s="57"/>
      <c r="T79" s="57"/>
      <c r="U79" s="64"/>
      <c r="V79" s="65" t="str">
        <f t="shared" si="3"/>
        <v/>
      </c>
      <c r="W79" s="66"/>
      <c r="X79" s="57"/>
      <c r="Y79" s="25"/>
      <c r="AM79" s="71">
        <f t="shared" si="2"/>
        <v>0</v>
      </c>
      <c r="AN79" s="71">
        <f t="shared" si="1"/>
        <v>0</v>
      </c>
    </row>
    <row r="80" spans="1:40" ht="29.25" customHeight="1" thickBot="1" x14ac:dyDescent="0.45">
      <c r="A80" s="57"/>
      <c r="B80" s="57"/>
      <c r="C80" s="58"/>
      <c r="D80" s="59"/>
      <c r="E80" s="58"/>
      <c r="F80" s="72"/>
      <c r="G80" s="130"/>
      <c r="H80" s="131"/>
      <c r="I80" s="131"/>
      <c r="J80" s="131"/>
      <c r="K80" s="132"/>
      <c r="L80" s="62"/>
      <c r="M80" s="63"/>
      <c r="N80" s="57"/>
      <c r="O80" s="57"/>
      <c r="P80" s="57"/>
      <c r="Q80" s="57"/>
      <c r="R80" s="57"/>
      <c r="S80" s="57"/>
      <c r="T80" s="57"/>
      <c r="U80" s="64"/>
      <c r="V80" s="65" t="str">
        <f t="shared" si="3"/>
        <v/>
      </c>
      <c r="W80" s="66"/>
      <c r="X80" s="57"/>
      <c r="Y80" s="25"/>
      <c r="AM80" s="71">
        <f t="shared" si="2"/>
        <v>0</v>
      </c>
      <c r="AN80" s="71">
        <f t="shared" si="1"/>
        <v>0</v>
      </c>
    </row>
    <row r="81" spans="1:40" ht="29.25" customHeight="1" thickBot="1" x14ac:dyDescent="0.45">
      <c r="A81" s="57"/>
      <c r="B81" s="57"/>
      <c r="C81" s="58"/>
      <c r="D81" s="59"/>
      <c r="E81" s="58"/>
      <c r="F81" s="72"/>
      <c r="G81" s="130"/>
      <c r="H81" s="131"/>
      <c r="I81" s="131"/>
      <c r="J81" s="131"/>
      <c r="K81" s="132"/>
      <c r="L81" s="62"/>
      <c r="M81" s="63"/>
      <c r="N81" s="57"/>
      <c r="O81" s="57"/>
      <c r="P81" s="57"/>
      <c r="Q81" s="57"/>
      <c r="R81" s="57"/>
      <c r="S81" s="57"/>
      <c r="T81" s="57"/>
      <c r="U81" s="64"/>
      <c r="V81" s="65" t="str">
        <f t="shared" si="3"/>
        <v/>
      </c>
      <c r="W81" s="66"/>
      <c r="X81" s="57"/>
      <c r="Y81" s="25"/>
      <c r="AM81" s="71">
        <f t="shared" si="2"/>
        <v>0</v>
      </c>
      <c r="AN81" s="71">
        <f t="shared" si="1"/>
        <v>0</v>
      </c>
    </row>
    <row r="82" spans="1:40" ht="29.25" customHeight="1" thickBot="1" x14ac:dyDescent="0.45">
      <c r="A82" s="57"/>
      <c r="B82" s="57"/>
      <c r="C82" s="58"/>
      <c r="D82" s="59"/>
      <c r="E82" s="58"/>
      <c r="F82" s="72"/>
      <c r="G82" s="130"/>
      <c r="H82" s="131"/>
      <c r="I82" s="131"/>
      <c r="J82" s="131"/>
      <c r="K82" s="132"/>
      <c r="L82" s="62"/>
      <c r="M82" s="63"/>
      <c r="N82" s="57"/>
      <c r="O82" s="57"/>
      <c r="P82" s="57"/>
      <c r="Q82" s="57"/>
      <c r="R82" s="57"/>
      <c r="S82" s="57"/>
      <c r="T82" s="57"/>
      <c r="U82" s="64"/>
      <c r="V82" s="65" t="str">
        <f t="shared" si="3"/>
        <v/>
      </c>
      <c r="W82" s="66"/>
      <c r="X82" s="57"/>
      <c r="Y82" s="25"/>
      <c r="AM82" s="71">
        <f t="shared" si="2"/>
        <v>0</v>
      </c>
      <c r="AN82" s="71">
        <f t="shared" si="1"/>
        <v>0</v>
      </c>
    </row>
    <row r="83" spans="1:40" ht="29.25" customHeight="1" thickBot="1" x14ac:dyDescent="0.45">
      <c r="A83" s="57"/>
      <c r="B83" s="57"/>
      <c r="C83" s="58"/>
      <c r="D83" s="59"/>
      <c r="E83" s="58"/>
      <c r="F83" s="72"/>
      <c r="G83" s="130"/>
      <c r="H83" s="131"/>
      <c r="I83" s="131"/>
      <c r="J83" s="131"/>
      <c r="K83" s="132"/>
      <c r="L83" s="62"/>
      <c r="M83" s="63"/>
      <c r="N83" s="57"/>
      <c r="O83" s="57"/>
      <c r="P83" s="57"/>
      <c r="Q83" s="57"/>
      <c r="R83" s="57"/>
      <c r="S83" s="57"/>
      <c r="T83" s="57"/>
      <c r="U83" s="64"/>
      <c r="V83" s="65" t="str">
        <f t="shared" si="3"/>
        <v/>
      </c>
      <c r="W83" s="66"/>
      <c r="X83" s="57"/>
      <c r="Y83" s="25"/>
      <c r="AM83" s="71">
        <f t="shared" si="2"/>
        <v>0</v>
      </c>
      <c r="AN83" s="71">
        <f t="shared" si="1"/>
        <v>0</v>
      </c>
    </row>
    <row r="84" spans="1:40" ht="29.25" customHeight="1" thickBot="1" x14ac:dyDescent="0.45">
      <c r="A84" s="57"/>
      <c r="B84" s="57"/>
      <c r="C84" s="58"/>
      <c r="D84" s="59"/>
      <c r="E84" s="58"/>
      <c r="F84" s="72"/>
      <c r="G84" s="130"/>
      <c r="H84" s="131"/>
      <c r="I84" s="131"/>
      <c r="J84" s="131"/>
      <c r="K84" s="132"/>
      <c r="L84" s="62"/>
      <c r="M84" s="63"/>
      <c r="N84" s="57"/>
      <c r="O84" s="57"/>
      <c r="P84" s="57"/>
      <c r="Q84" s="57"/>
      <c r="R84" s="57"/>
      <c r="S84" s="57"/>
      <c r="T84" s="57"/>
      <c r="U84" s="64"/>
      <c r="V84" s="65" t="str">
        <f t="shared" si="3"/>
        <v/>
      </c>
      <c r="W84" s="66"/>
      <c r="X84" s="57"/>
      <c r="Y84" s="25"/>
      <c r="AM84" s="71">
        <f t="shared" si="2"/>
        <v>0</v>
      </c>
      <c r="AN84" s="71">
        <f t="shared" si="1"/>
        <v>0</v>
      </c>
    </row>
    <row r="85" spans="1:40" ht="29.25" customHeight="1" thickBot="1" x14ac:dyDescent="0.45">
      <c r="A85" s="57"/>
      <c r="B85" s="57"/>
      <c r="C85" s="58"/>
      <c r="D85" s="59"/>
      <c r="E85" s="58"/>
      <c r="F85" s="72"/>
      <c r="G85" s="130"/>
      <c r="H85" s="131"/>
      <c r="I85" s="131"/>
      <c r="J85" s="131"/>
      <c r="K85" s="132"/>
      <c r="L85" s="62"/>
      <c r="M85" s="63"/>
      <c r="N85" s="57"/>
      <c r="O85" s="57"/>
      <c r="P85" s="57"/>
      <c r="Q85" s="57"/>
      <c r="R85" s="57"/>
      <c r="S85" s="57"/>
      <c r="T85" s="57"/>
      <c r="U85" s="64"/>
      <c r="V85" s="65" t="str">
        <f t="shared" si="3"/>
        <v/>
      </c>
      <c r="W85" s="66"/>
      <c r="X85" s="57"/>
      <c r="Y85" s="25"/>
      <c r="AM85" s="71">
        <f t="shared" si="2"/>
        <v>0</v>
      </c>
      <c r="AN85" s="71">
        <f t="shared" si="1"/>
        <v>0</v>
      </c>
    </row>
    <row r="86" spans="1:40" ht="29.25" customHeight="1" thickBot="1" x14ac:dyDescent="0.45">
      <c r="A86" s="57"/>
      <c r="B86" s="57"/>
      <c r="C86" s="58"/>
      <c r="D86" s="59"/>
      <c r="E86" s="58"/>
      <c r="F86" s="72"/>
      <c r="G86" s="130"/>
      <c r="H86" s="131"/>
      <c r="I86" s="131"/>
      <c r="J86" s="131"/>
      <c r="K86" s="132"/>
      <c r="L86" s="62"/>
      <c r="M86" s="63"/>
      <c r="N86" s="57"/>
      <c r="O86" s="57"/>
      <c r="P86" s="57"/>
      <c r="Q86" s="57"/>
      <c r="R86" s="57"/>
      <c r="S86" s="57"/>
      <c r="T86" s="57"/>
      <c r="U86" s="64"/>
      <c r="V86" s="65" t="str">
        <f t="shared" si="3"/>
        <v/>
      </c>
      <c r="W86" s="66"/>
      <c r="X86" s="57"/>
      <c r="Y86" s="25"/>
      <c r="AM86" s="71">
        <f t="shared" si="2"/>
        <v>0</v>
      </c>
      <c r="AN86" s="71">
        <f t="shared" si="1"/>
        <v>0</v>
      </c>
    </row>
    <row r="87" spans="1:40" ht="29.25" customHeight="1" thickBot="1" x14ac:dyDescent="0.45">
      <c r="A87" s="57"/>
      <c r="B87" s="57"/>
      <c r="C87" s="58"/>
      <c r="D87" s="59"/>
      <c r="E87" s="60"/>
      <c r="F87" s="61"/>
      <c r="G87" s="130"/>
      <c r="H87" s="131"/>
      <c r="I87" s="131"/>
      <c r="J87" s="131"/>
      <c r="K87" s="132"/>
      <c r="L87" s="62"/>
      <c r="M87" s="63"/>
      <c r="N87" s="57"/>
      <c r="O87" s="57"/>
      <c r="P87" s="57"/>
      <c r="Q87" s="57"/>
      <c r="R87" s="57"/>
      <c r="S87" s="57"/>
      <c r="T87" s="57"/>
      <c r="U87" s="64"/>
      <c r="V87" s="65" t="str">
        <f t="shared" si="3"/>
        <v/>
      </c>
      <c r="W87" s="66"/>
      <c r="X87" s="57"/>
      <c r="Y87" s="25"/>
      <c r="AM87" s="71">
        <f t="shared" si="2"/>
        <v>0</v>
      </c>
      <c r="AN87" s="71">
        <f t="shared" si="1"/>
        <v>0</v>
      </c>
    </row>
    <row r="88" spans="1:40" ht="29.25" customHeight="1" thickBot="1" x14ac:dyDescent="0.45">
      <c r="A88" s="57"/>
      <c r="B88" s="57"/>
      <c r="C88" s="58"/>
      <c r="D88" s="59"/>
      <c r="E88" s="58"/>
      <c r="F88" s="72"/>
      <c r="G88" s="130"/>
      <c r="H88" s="131"/>
      <c r="I88" s="131"/>
      <c r="J88" s="131"/>
      <c r="K88" s="132"/>
      <c r="L88" s="62"/>
      <c r="M88" s="63"/>
      <c r="N88" s="57"/>
      <c r="O88" s="57"/>
      <c r="P88" s="57"/>
      <c r="Q88" s="57"/>
      <c r="R88" s="57"/>
      <c r="S88" s="57"/>
      <c r="T88" s="57"/>
      <c r="U88" s="64"/>
      <c r="V88" s="65" t="str">
        <f t="shared" si="3"/>
        <v/>
      </c>
      <c r="W88" s="66"/>
      <c r="X88" s="57"/>
      <c r="Y88" s="25"/>
      <c r="AM88" s="71">
        <f t="shared" si="2"/>
        <v>0</v>
      </c>
      <c r="AN88" s="71">
        <f t="shared" si="1"/>
        <v>0</v>
      </c>
    </row>
    <row r="89" spans="1:40" ht="29.25" customHeight="1" thickBot="1" x14ac:dyDescent="0.45">
      <c r="A89" s="57"/>
      <c r="B89" s="57"/>
      <c r="C89" s="58"/>
      <c r="D89" s="59"/>
      <c r="E89" s="58"/>
      <c r="F89" s="72"/>
      <c r="G89" s="130"/>
      <c r="H89" s="131"/>
      <c r="I89" s="131"/>
      <c r="J89" s="131"/>
      <c r="K89" s="132"/>
      <c r="L89" s="62"/>
      <c r="M89" s="63"/>
      <c r="N89" s="57"/>
      <c r="O89" s="57"/>
      <c r="P89" s="57"/>
      <c r="Q89" s="57"/>
      <c r="R89" s="57"/>
      <c r="S89" s="57"/>
      <c r="T89" s="57"/>
      <c r="U89" s="64"/>
      <c r="V89" s="65" t="str">
        <f t="shared" si="3"/>
        <v/>
      </c>
      <c r="W89" s="66"/>
      <c r="X89" s="57"/>
      <c r="Y89" s="25"/>
      <c r="AM89" s="71">
        <f t="shared" si="2"/>
        <v>0</v>
      </c>
      <c r="AN89" s="71">
        <f t="shared" ref="AN89:AN152" si="4">N89*30+O89*20+P89*12+Q89*7+R89*4+S89*2+T89*1+M89*50</f>
        <v>0</v>
      </c>
    </row>
    <row r="90" spans="1:40" ht="29.25" customHeight="1" thickBot="1" x14ac:dyDescent="0.45">
      <c r="A90" s="57"/>
      <c r="B90" s="57"/>
      <c r="C90" s="58"/>
      <c r="D90" s="59"/>
      <c r="E90" s="58"/>
      <c r="F90" s="72"/>
      <c r="G90" s="130"/>
      <c r="H90" s="131"/>
      <c r="I90" s="131"/>
      <c r="J90" s="131"/>
      <c r="K90" s="132"/>
      <c r="L90" s="62"/>
      <c r="M90" s="63"/>
      <c r="N90" s="57"/>
      <c r="O90" s="57"/>
      <c r="P90" s="57"/>
      <c r="Q90" s="57"/>
      <c r="R90" s="57"/>
      <c r="S90" s="57"/>
      <c r="T90" s="57"/>
      <c r="U90" s="64"/>
      <c r="V90" s="65" t="str">
        <f t="shared" si="3"/>
        <v/>
      </c>
      <c r="W90" s="66"/>
      <c r="X90" s="57"/>
      <c r="Y90" s="25"/>
      <c r="AM90" s="71">
        <f t="shared" si="2"/>
        <v>0</v>
      </c>
      <c r="AN90" s="71">
        <f t="shared" si="4"/>
        <v>0</v>
      </c>
    </row>
    <row r="91" spans="1:40" ht="29.25" customHeight="1" thickBot="1" x14ac:dyDescent="0.45">
      <c r="A91" s="57"/>
      <c r="B91" s="57"/>
      <c r="C91" s="58"/>
      <c r="D91" s="59"/>
      <c r="E91" s="58"/>
      <c r="F91" s="72"/>
      <c r="G91" s="130"/>
      <c r="H91" s="131"/>
      <c r="I91" s="131"/>
      <c r="J91" s="131"/>
      <c r="K91" s="132"/>
      <c r="L91" s="62"/>
      <c r="M91" s="63"/>
      <c r="N91" s="57"/>
      <c r="O91" s="57"/>
      <c r="P91" s="57"/>
      <c r="Q91" s="57"/>
      <c r="R91" s="57"/>
      <c r="S91" s="57"/>
      <c r="T91" s="57"/>
      <c r="U91" s="64"/>
      <c r="V91" s="65" t="str">
        <f t="shared" si="3"/>
        <v/>
      </c>
      <c r="W91" s="66"/>
      <c r="X91" s="57"/>
      <c r="Y91" s="25"/>
      <c r="AM91" s="71">
        <f t="shared" ref="AM91:AM154" si="5">IF(L91="",0,VLOOKUP(L91,$AJ$25:$AK$28,2,FALSE))</f>
        <v>0</v>
      </c>
      <c r="AN91" s="71">
        <f t="shared" si="4"/>
        <v>0</v>
      </c>
    </row>
    <row r="92" spans="1:40" ht="29.25" customHeight="1" thickBot="1" x14ac:dyDescent="0.45">
      <c r="A92" s="57"/>
      <c r="B92" s="57"/>
      <c r="C92" s="58"/>
      <c r="D92" s="59"/>
      <c r="E92" s="58"/>
      <c r="F92" s="72"/>
      <c r="G92" s="130"/>
      <c r="H92" s="131"/>
      <c r="I92" s="131"/>
      <c r="J92" s="131"/>
      <c r="K92" s="132"/>
      <c r="L92" s="62"/>
      <c r="M92" s="63"/>
      <c r="N92" s="57"/>
      <c r="O92" s="57"/>
      <c r="P92" s="57"/>
      <c r="Q92" s="57"/>
      <c r="R92" s="57"/>
      <c r="S92" s="57"/>
      <c r="T92" s="57"/>
      <c r="U92" s="64"/>
      <c r="V92" s="65" t="str">
        <f t="shared" ref="V92:V155" si="6">IF((AM92+AN92)=0,"",(AN92+AM92))</f>
        <v/>
      </c>
      <c r="W92" s="66"/>
      <c r="X92" s="57"/>
      <c r="Y92" s="25"/>
      <c r="AM92" s="71">
        <f t="shared" si="5"/>
        <v>0</v>
      </c>
      <c r="AN92" s="71">
        <f t="shared" si="4"/>
        <v>0</v>
      </c>
    </row>
    <row r="93" spans="1:40" ht="29.25" customHeight="1" thickBot="1" x14ac:dyDescent="0.45">
      <c r="A93" s="57"/>
      <c r="B93" s="57"/>
      <c r="C93" s="58"/>
      <c r="D93" s="59"/>
      <c r="E93" s="58"/>
      <c r="F93" s="72"/>
      <c r="G93" s="130"/>
      <c r="H93" s="131"/>
      <c r="I93" s="131"/>
      <c r="J93" s="131"/>
      <c r="K93" s="132"/>
      <c r="L93" s="62"/>
      <c r="M93" s="63"/>
      <c r="N93" s="57"/>
      <c r="O93" s="57"/>
      <c r="P93" s="57"/>
      <c r="Q93" s="57"/>
      <c r="R93" s="57"/>
      <c r="S93" s="57"/>
      <c r="T93" s="57"/>
      <c r="U93" s="64"/>
      <c r="V93" s="65" t="str">
        <f t="shared" si="6"/>
        <v/>
      </c>
      <c r="W93" s="66"/>
      <c r="X93" s="57"/>
      <c r="Y93" s="25"/>
      <c r="AM93" s="71">
        <f t="shared" si="5"/>
        <v>0</v>
      </c>
      <c r="AN93" s="71">
        <f t="shared" si="4"/>
        <v>0</v>
      </c>
    </row>
    <row r="94" spans="1:40" ht="29.25" customHeight="1" thickBot="1" x14ac:dyDescent="0.45">
      <c r="A94" s="57"/>
      <c r="B94" s="57"/>
      <c r="C94" s="58"/>
      <c r="D94" s="59"/>
      <c r="E94" s="58"/>
      <c r="F94" s="72"/>
      <c r="G94" s="130"/>
      <c r="H94" s="131"/>
      <c r="I94" s="131"/>
      <c r="J94" s="131"/>
      <c r="K94" s="132"/>
      <c r="L94" s="62"/>
      <c r="M94" s="63"/>
      <c r="N94" s="57"/>
      <c r="O94" s="57"/>
      <c r="P94" s="57"/>
      <c r="Q94" s="57"/>
      <c r="R94" s="57"/>
      <c r="S94" s="57"/>
      <c r="T94" s="57"/>
      <c r="U94" s="64"/>
      <c r="V94" s="65" t="str">
        <f t="shared" si="6"/>
        <v/>
      </c>
      <c r="W94" s="66"/>
      <c r="X94" s="57"/>
      <c r="Y94" s="25"/>
      <c r="AM94" s="71">
        <f t="shared" si="5"/>
        <v>0</v>
      </c>
      <c r="AN94" s="71">
        <f t="shared" si="4"/>
        <v>0</v>
      </c>
    </row>
    <row r="95" spans="1:40" ht="29.25" customHeight="1" thickBot="1" x14ac:dyDescent="0.45">
      <c r="A95" s="57"/>
      <c r="B95" s="57"/>
      <c r="C95" s="58"/>
      <c r="D95" s="59"/>
      <c r="E95" s="58"/>
      <c r="F95" s="72"/>
      <c r="G95" s="130"/>
      <c r="H95" s="131"/>
      <c r="I95" s="131"/>
      <c r="J95" s="131"/>
      <c r="K95" s="132"/>
      <c r="L95" s="62"/>
      <c r="M95" s="63"/>
      <c r="N95" s="57"/>
      <c r="O95" s="57"/>
      <c r="P95" s="57"/>
      <c r="Q95" s="57"/>
      <c r="R95" s="57"/>
      <c r="S95" s="57"/>
      <c r="T95" s="57"/>
      <c r="U95" s="64"/>
      <c r="V95" s="65" t="str">
        <f t="shared" si="6"/>
        <v/>
      </c>
      <c r="W95" s="66"/>
      <c r="X95" s="57"/>
      <c r="Y95" s="25"/>
      <c r="AM95" s="71">
        <f t="shared" si="5"/>
        <v>0</v>
      </c>
      <c r="AN95" s="71">
        <f t="shared" si="4"/>
        <v>0</v>
      </c>
    </row>
    <row r="96" spans="1:40" ht="29.25" customHeight="1" thickBot="1" x14ac:dyDescent="0.45">
      <c r="A96" s="57"/>
      <c r="B96" s="57"/>
      <c r="C96" s="58"/>
      <c r="D96" s="59"/>
      <c r="E96" s="58"/>
      <c r="F96" s="72"/>
      <c r="G96" s="130"/>
      <c r="H96" s="131"/>
      <c r="I96" s="131"/>
      <c r="J96" s="131"/>
      <c r="K96" s="132"/>
      <c r="L96" s="62"/>
      <c r="M96" s="63"/>
      <c r="N96" s="57"/>
      <c r="O96" s="57"/>
      <c r="P96" s="57"/>
      <c r="Q96" s="57"/>
      <c r="R96" s="57"/>
      <c r="S96" s="57"/>
      <c r="T96" s="57"/>
      <c r="U96" s="64"/>
      <c r="V96" s="65" t="str">
        <f t="shared" si="6"/>
        <v/>
      </c>
      <c r="W96" s="66"/>
      <c r="X96" s="57"/>
      <c r="Y96" s="25"/>
      <c r="AM96" s="71">
        <f t="shared" si="5"/>
        <v>0</v>
      </c>
      <c r="AN96" s="71">
        <f t="shared" si="4"/>
        <v>0</v>
      </c>
    </row>
    <row r="97" spans="1:40" ht="29.25" customHeight="1" thickBot="1" x14ac:dyDescent="0.45">
      <c r="A97" s="57"/>
      <c r="B97" s="57"/>
      <c r="C97" s="58"/>
      <c r="D97" s="59"/>
      <c r="E97" s="58"/>
      <c r="F97" s="72"/>
      <c r="G97" s="130"/>
      <c r="H97" s="131"/>
      <c r="I97" s="131"/>
      <c r="J97" s="131"/>
      <c r="K97" s="132"/>
      <c r="L97" s="62"/>
      <c r="M97" s="63"/>
      <c r="N97" s="57"/>
      <c r="O97" s="57"/>
      <c r="P97" s="57"/>
      <c r="Q97" s="57"/>
      <c r="R97" s="57"/>
      <c r="S97" s="57"/>
      <c r="T97" s="57"/>
      <c r="U97" s="64"/>
      <c r="V97" s="65" t="str">
        <f t="shared" si="6"/>
        <v/>
      </c>
      <c r="W97" s="66"/>
      <c r="X97" s="57"/>
      <c r="Y97" s="25"/>
      <c r="AM97" s="71">
        <f t="shared" si="5"/>
        <v>0</v>
      </c>
      <c r="AN97" s="71">
        <f t="shared" si="4"/>
        <v>0</v>
      </c>
    </row>
    <row r="98" spans="1:40" ht="29.25" customHeight="1" thickBot="1" x14ac:dyDescent="0.45">
      <c r="A98" s="57"/>
      <c r="B98" s="57"/>
      <c r="C98" s="58"/>
      <c r="D98" s="59"/>
      <c r="E98" s="58"/>
      <c r="F98" s="72"/>
      <c r="G98" s="130"/>
      <c r="H98" s="131"/>
      <c r="I98" s="131"/>
      <c r="J98" s="131"/>
      <c r="K98" s="132"/>
      <c r="L98" s="62"/>
      <c r="M98" s="63"/>
      <c r="N98" s="57"/>
      <c r="O98" s="57"/>
      <c r="P98" s="57"/>
      <c r="Q98" s="57"/>
      <c r="R98" s="57"/>
      <c r="S98" s="57"/>
      <c r="T98" s="57"/>
      <c r="U98" s="64"/>
      <c r="V98" s="65" t="str">
        <f t="shared" si="6"/>
        <v/>
      </c>
      <c r="W98" s="66"/>
      <c r="X98" s="57"/>
      <c r="Y98" s="25"/>
      <c r="AM98" s="71">
        <f t="shared" si="5"/>
        <v>0</v>
      </c>
      <c r="AN98" s="71">
        <f t="shared" si="4"/>
        <v>0</v>
      </c>
    </row>
    <row r="99" spans="1:40" ht="29.25" customHeight="1" thickBot="1" x14ac:dyDescent="0.45">
      <c r="A99" s="57"/>
      <c r="B99" s="57"/>
      <c r="C99" s="58"/>
      <c r="D99" s="59"/>
      <c r="E99" s="58"/>
      <c r="F99" s="72"/>
      <c r="G99" s="130"/>
      <c r="H99" s="131"/>
      <c r="I99" s="131"/>
      <c r="J99" s="131"/>
      <c r="K99" s="132"/>
      <c r="L99" s="62"/>
      <c r="M99" s="63"/>
      <c r="N99" s="57"/>
      <c r="O99" s="57"/>
      <c r="P99" s="57"/>
      <c r="Q99" s="57"/>
      <c r="R99" s="57"/>
      <c r="S99" s="57"/>
      <c r="T99" s="57"/>
      <c r="U99" s="64"/>
      <c r="V99" s="65" t="str">
        <f t="shared" si="6"/>
        <v/>
      </c>
      <c r="W99" s="66"/>
      <c r="X99" s="57"/>
      <c r="Y99" s="25"/>
      <c r="AM99" s="71">
        <f t="shared" si="5"/>
        <v>0</v>
      </c>
      <c r="AN99" s="71">
        <f t="shared" si="4"/>
        <v>0</v>
      </c>
    </row>
    <row r="100" spans="1:40" ht="29.25" customHeight="1" thickBot="1" x14ac:dyDescent="0.45">
      <c r="A100" s="57"/>
      <c r="B100" s="57"/>
      <c r="C100" s="58"/>
      <c r="D100" s="59"/>
      <c r="E100" s="58"/>
      <c r="F100" s="72"/>
      <c r="G100" s="130"/>
      <c r="H100" s="131"/>
      <c r="I100" s="131"/>
      <c r="J100" s="131"/>
      <c r="K100" s="132"/>
      <c r="L100" s="62"/>
      <c r="M100" s="63"/>
      <c r="N100" s="57"/>
      <c r="O100" s="57"/>
      <c r="P100" s="57"/>
      <c r="Q100" s="57"/>
      <c r="R100" s="57"/>
      <c r="S100" s="57"/>
      <c r="T100" s="57"/>
      <c r="U100" s="64"/>
      <c r="V100" s="65" t="str">
        <f t="shared" si="6"/>
        <v/>
      </c>
      <c r="W100" s="66"/>
      <c r="X100" s="57"/>
      <c r="Y100" s="25"/>
      <c r="AM100" s="71">
        <f t="shared" si="5"/>
        <v>0</v>
      </c>
      <c r="AN100" s="71">
        <f t="shared" si="4"/>
        <v>0</v>
      </c>
    </row>
    <row r="101" spans="1:40" ht="29.25" customHeight="1" thickBot="1" x14ac:dyDescent="0.45">
      <c r="A101" s="57"/>
      <c r="B101" s="57"/>
      <c r="C101" s="58"/>
      <c r="D101" s="59"/>
      <c r="E101" s="58"/>
      <c r="F101" s="72"/>
      <c r="G101" s="130"/>
      <c r="H101" s="131"/>
      <c r="I101" s="131"/>
      <c r="J101" s="131"/>
      <c r="K101" s="132"/>
      <c r="L101" s="62"/>
      <c r="M101" s="63"/>
      <c r="N101" s="57"/>
      <c r="O101" s="57"/>
      <c r="P101" s="57"/>
      <c r="Q101" s="57"/>
      <c r="R101" s="57"/>
      <c r="S101" s="57"/>
      <c r="T101" s="57"/>
      <c r="U101" s="64"/>
      <c r="V101" s="65" t="str">
        <f t="shared" si="6"/>
        <v/>
      </c>
      <c r="W101" s="66"/>
      <c r="X101" s="57"/>
      <c r="Y101" s="25"/>
      <c r="AM101" s="71">
        <f t="shared" si="5"/>
        <v>0</v>
      </c>
      <c r="AN101" s="71">
        <f t="shared" si="4"/>
        <v>0</v>
      </c>
    </row>
    <row r="102" spans="1:40" ht="29.25" customHeight="1" thickBot="1" x14ac:dyDescent="0.45">
      <c r="A102" s="57"/>
      <c r="B102" s="57"/>
      <c r="C102" s="58"/>
      <c r="D102" s="59"/>
      <c r="E102" s="58"/>
      <c r="F102" s="72"/>
      <c r="G102" s="130"/>
      <c r="H102" s="131"/>
      <c r="I102" s="131"/>
      <c r="J102" s="131"/>
      <c r="K102" s="132"/>
      <c r="L102" s="62"/>
      <c r="M102" s="63"/>
      <c r="N102" s="57"/>
      <c r="O102" s="57"/>
      <c r="P102" s="57"/>
      <c r="Q102" s="57"/>
      <c r="R102" s="57"/>
      <c r="S102" s="57"/>
      <c r="T102" s="57"/>
      <c r="U102" s="64"/>
      <c r="V102" s="65" t="str">
        <f t="shared" si="6"/>
        <v/>
      </c>
      <c r="W102" s="66"/>
      <c r="X102" s="57"/>
      <c r="Y102" s="25"/>
      <c r="AM102" s="71">
        <f t="shared" si="5"/>
        <v>0</v>
      </c>
      <c r="AN102" s="71">
        <f t="shared" si="4"/>
        <v>0</v>
      </c>
    </row>
    <row r="103" spans="1:40" ht="29.25" customHeight="1" thickBot="1" x14ac:dyDescent="0.45">
      <c r="A103" s="57"/>
      <c r="B103" s="57"/>
      <c r="C103" s="58"/>
      <c r="D103" s="59"/>
      <c r="E103" s="58"/>
      <c r="F103" s="72"/>
      <c r="G103" s="130"/>
      <c r="H103" s="131"/>
      <c r="I103" s="131"/>
      <c r="J103" s="131"/>
      <c r="K103" s="132"/>
      <c r="L103" s="62"/>
      <c r="M103" s="63"/>
      <c r="N103" s="57"/>
      <c r="O103" s="57"/>
      <c r="P103" s="57"/>
      <c r="Q103" s="57"/>
      <c r="R103" s="57"/>
      <c r="S103" s="57"/>
      <c r="T103" s="57"/>
      <c r="U103" s="64"/>
      <c r="V103" s="65" t="str">
        <f t="shared" si="6"/>
        <v/>
      </c>
      <c r="W103" s="66"/>
      <c r="X103" s="57"/>
      <c r="Y103" s="25"/>
      <c r="AM103" s="71">
        <f t="shared" si="5"/>
        <v>0</v>
      </c>
      <c r="AN103" s="71">
        <f t="shared" si="4"/>
        <v>0</v>
      </c>
    </row>
    <row r="104" spans="1:40" ht="29.25" customHeight="1" thickBot="1" x14ac:dyDescent="0.45">
      <c r="A104" s="57"/>
      <c r="B104" s="57"/>
      <c r="C104" s="58"/>
      <c r="D104" s="59"/>
      <c r="E104" s="58"/>
      <c r="F104" s="72"/>
      <c r="G104" s="130"/>
      <c r="H104" s="131"/>
      <c r="I104" s="131"/>
      <c r="J104" s="131"/>
      <c r="K104" s="132"/>
      <c r="L104" s="62"/>
      <c r="M104" s="63"/>
      <c r="N104" s="57"/>
      <c r="O104" s="57"/>
      <c r="P104" s="57"/>
      <c r="Q104" s="57"/>
      <c r="R104" s="57"/>
      <c r="S104" s="57"/>
      <c r="T104" s="57"/>
      <c r="U104" s="64"/>
      <c r="V104" s="65" t="str">
        <f t="shared" si="6"/>
        <v/>
      </c>
      <c r="W104" s="66"/>
      <c r="X104" s="57"/>
      <c r="Y104" s="25"/>
      <c r="AM104" s="71">
        <f t="shared" si="5"/>
        <v>0</v>
      </c>
      <c r="AN104" s="71">
        <f t="shared" si="4"/>
        <v>0</v>
      </c>
    </row>
    <row r="105" spans="1:40" ht="29.25" customHeight="1" thickBot="1" x14ac:dyDescent="0.45">
      <c r="A105" s="57"/>
      <c r="B105" s="57"/>
      <c r="C105" s="58"/>
      <c r="D105" s="59"/>
      <c r="E105" s="58"/>
      <c r="F105" s="72"/>
      <c r="G105" s="130"/>
      <c r="H105" s="131"/>
      <c r="I105" s="131"/>
      <c r="J105" s="131"/>
      <c r="K105" s="132"/>
      <c r="L105" s="62"/>
      <c r="M105" s="63"/>
      <c r="N105" s="57"/>
      <c r="O105" s="57"/>
      <c r="P105" s="57"/>
      <c r="Q105" s="57"/>
      <c r="R105" s="57"/>
      <c r="S105" s="57"/>
      <c r="T105" s="57"/>
      <c r="U105" s="64"/>
      <c r="V105" s="65" t="str">
        <f t="shared" si="6"/>
        <v/>
      </c>
      <c r="W105" s="66"/>
      <c r="X105" s="57"/>
      <c r="Y105" s="25"/>
      <c r="AM105" s="71">
        <f t="shared" si="5"/>
        <v>0</v>
      </c>
      <c r="AN105" s="71">
        <f t="shared" si="4"/>
        <v>0</v>
      </c>
    </row>
    <row r="106" spans="1:40" ht="29.25" customHeight="1" thickBot="1" x14ac:dyDescent="0.45">
      <c r="A106" s="57"/>
      <c r="B106" s="57"/>
      <c r="C106" s="58"/>
      <c r="D106" s="59"/>
      <c r="E106" s="58"/>
      <c r="F106" s="72"/>
      <c r="G106" s="130"/>
      <c r="H106" s="131"/>
      <c r="I106" s="131"/>
      <c r="J106" s="131"/>
      <c r="K106" s="132"/>
      <c r="L106" s="62"/>
      <c r="M106" s="63"/>
      <c r="N106" s="57"/>
      <c r="O106" s="57"/>
      <c r="P106" s="57"/>
      <c r="Q106" s="57"/>
      <c r="R106" s="57"/>
      <c r="S106" s="57"/>
      <c r="T106" s="57"/>
      <c r="U106" s="64"/>
      <c r="V106" s="65" t="str">
        <f t="shared" si="6"/>
        <v/>
      </c>
      <c r="W106" s="66"/>
      <c r="X106" s="57"/>
      <c r="Y106" s="25"/>
      <c r="AM106" s="71">
        <f t="shared" si="5"/>
        <v>0</v>
      </c>
      <c r="AN106" s="71">
        <f t="shared" si="4"/>
        <v>0</v>
      </c>
    </row>
    <row r="107" spans="1:40" ht="29.25" customHeight="1" thickBot="1" x14ac:dyDescent="0.45">
      <c r="A107" s="57"/>
      <c r="B107" s="57"/>
      <c r="C107" s="58"/>
      <c r="D107" s="59"/>
      <c r="E107" s="58"/>
      <c r="F107" s="72"/>
      <c r="G107" s="130"/>
      <c r="H107" s="131"/>
      <c r="I107" s="131"/>
      <c r="J107" s="131"/>
      <c r="K107" s="132"/>
      <c r="L107" s="62"/>
      <c r="M107" s="63"/>
      <c r="N107" s="57"/>
      <c r="O107" s="57"/>
      <c r="P107" s="57"/>
      <c r="Q107" s="57"/>
      <c r="R107" s="57"/>
      <c r="S107" s="57"/>
      <c r="T107" s="57"/>
      <c r="U107" s="64"/>
      <c r="V107" s="65" t="str">
        <f t="shared" si="6"/>
        <v/>
      </c>
      <c r="W107" s="66"/>
      <c r="X107" s="57"/>
      <c r="Y107" s="25"/>
      <c r="AM107" s="71">
        <f t="shared" si="5"/>
        <v>0</v>
      </c>
      <c r="AN107" s="71">
        <f t="shared" si="4"/>
        <v>0</v>
      </c>
    </row>
    <row r="108" spans="1:40" ht="29.25" customHeight="1" thickBot="1" x14ac:dyDescent="0.45">
      <c r="A108" s="57"/>
      <c r="B108" s="57"/>
      <c r="C108" s="58"/>
      <c r="D108" s="59"/>
      <c r="E108" s="58"/>
      <c r="F108" s="72"/>
      <c r="G108" s="130"/>
      <c r="H108" s="131"/>
      <c r="I108" s="131"/>
      <c r="J108" s="131"/>
      <c r="K108" s="132"/>
      <c r="L108" s="62"/>
      <c r="M108" s="63"/>
      <c r="N108" s="57"/>
      <c r="O108" s="57"/>
      <c r="P108" s="57"/>
      <c r="Q108" s="57"/>
      <c r="R108" s="57"/>
      <c r="S108" s="57"/>
      <c r="T108" s="57"/>
      <c r="U108" s="64"/>
      <c r="V108" s="65" t="str">
        <f t="shared" si="6"/>
        <v/>
      </c>
      <c r="W108" s="66"/>
      <c r="X108" s="57"/>
      <c r="Y108" s="25"/>
      <c r="AM108" s="71">
        <f t="shared" si="5"/>
        <v>0</v>
      </c>
      <c r="AN108" s="71">
        <f t="shared" si="4"/>
        <v>0</v>
      </c>
    </row>
    <row r="109" spans="1:40" ht="29.25" customHeight="1" thickBot="1" x14ac:dyDescent="0.45">
      <c r="A109" s="57"/>
      <c r="B109" s="57"/>
      <c r="C109" s="58"/>
      <c r="D109" s="59"/>
      <c r="E109" s="58"/>
      <c r="F109" s="72"/>
      <c r="G109" s="130"/>
      <c r="H109" s="131"/>
      <c r="I109" s="131"/>
      <c r="J109" s="131"/>
      <c r="K109" s="132"/>
      <c r="L109" s="62"/>
      <c r="M109" s="63"/>
      <c r="N109" s="57"/>
      <c r="O109" s="57"/>
      <c r="P109" s="57"/>
      <c r="Q109" s="57"/>
      <c r="R109" s="57"/>
      <c r="S109" s="57"/>
      <c r="T109" s="57"/>
      <c r="U109" s="64"/>
      <c r="V109" s="65" t="str">
        <f t="shared" si="6"/>
        <v/>
      </c>
      <c r="W109" s="66"/>
      <c r="X109" s="57"/>
      <c r="Y109" s="25"/>
      <c r="AM109" s="71">
        <f t="shared" si="5"/>
        <v>0</v>
      </c>
      <c r="AN109" s="71">
        <f t="shared" si="4"/>
        <v>0</v>
      </c>
    </row>
    <row r="110" spans="1:40" ht="29.25" customHeight="1" thickBot="1" x14ac:dyDescent="0.45">
      <c r="A110" s="57"/>
      <c r="B110" s="57"/>
      <c r="C110" s="58"/>
      <c r="D110" s="59"/>
      <c r="E110" s="58"/>
      <c r="F110" s="72"/>
      <c r="G110" s="130"/>
      <c r="H110" s="131"/>
      <c r="I110" s="131"/>
      <c r="J110" s="131"/>
      <c r="K110" s="132"/>
      <c r="L110" s="62"/>
      <c r="M110" s="63"/>
      <c r="N110" s="57"/>
      <c r="O110" s="57"/>
      <c r="P110" s="57"/>
      <c r="Q110" s="57"/>
      <c r="R110" s="57"/>
      <c r="S110" s="57"/>
      <c r="T110" s="57"/>
      <c r="U110" s="64"/>
      <c r="V110" s="65" t="str">
        <f t="shared" si="6"/>
        <v/>
      </c>
      <c r="W110" s="66"/>
      <c r="X110" s="57"/>
      <c r="Y110" s="25"/>
      <c r="AM110" s="71">
        <f t="shared" si="5"/>
        <v>0</v>
      </c>
      <c r="AN110" s="71">
        <f t="shared" si="4"/>
        <v>0</v>
      </c>
    </row>
    <row r="111" spans="1:40" ht="29.25" customHeight="1" thickBot="1" x14ac:dyDescent="0.45">
      <c r="A111" s="57"/>
      <c r="B111" s="57"/>
      <c r="C111" s="58"/>
      <c r="D111" s="59"/>
      <c r="E111" s="58"/>
      <c r="F111" s="72"/>
      <c r="G111" s="130"/>
      <c r="H111" s="131"/>
      <c r="I111" s="131"/>
      <c r="J111" s="131"/>
      <c r="K111" s="132"/>
      <c r="L111" s="62"/>
      <c r="M111" s="63"/>
      <c r="N111" s="57"/>
      <c r="O111" s="57"/>
      <c r="P111" s="57"/>
      <c r="Q111" s="57"/>
      <c r="R111" s="57"/>
      <c r="S111" s="57"/>
      <c r="T111" s="57"/>
      <c r="U111" s="64"/>
      <c r="V111" s="65" t="str">
        <f t="shared" si="6"/>
        <v/>
      </c>
      <c r="W111" s="66"/>
      <c r="X111" s="57"/>
      <c r="Y111" s="25"/>
      <c r="AM111" s="71">
        <f t="shared" si="5"/>
        <v>0</v>
      </c>
      <c r="AN111" s="71">
        <f t="shared" si="4"/>
        <v>0</v>
      </c>
    </row>
    <row r="112" spans="1:40" ht="29.25" customHeight="1" thickBot="1" x14ac:dyDescent="0.45">
      <c r="A112" s="57"/>
      <c r="B112" s="57"/>
      <c r="C112" s="58"/>
      <c r="D112" s="59"/>
      <c r="E112" s="58"/>
      <c r="F112" s="72"/>
      <c r="G112" s="130"/>
      <c r="H112" s="131"/>
      <c r="I112" s="131"/>
      <c r="J112" s="131"/>
      <c r="K112" s="132"/>
      <c r="L112" s="62"/>
      <c r="M112" s="63"/>
      <c r="N112" s="57"/>
      <c r="O112" s="57"/>
      <c r="P112" s="57"/>
      <c r="Q112" s="57"/>
      <c r="R112" s="57"/>
      <c r="S112" s="57"/>
      <c r="T112" s="57"/>
      <c r="U112" s="64"/>
      <c r="V112" s="65" t="str">
        <f t="shared" si="6"/>
        <v/>
      </c>
      <c r="W112" s="66"/>
      <c r="X112" s="57"/>
      <c r="Y112" s="25"/>
      <c r="AM112" s="71">
        <f t="shared" si="5"/>
        <v>0</v>
      </c>
      <c r="AN112" s="71">
        <f t="shared" si="4"/>
        <v>0</v>
      </c>
    </row>
    <row r="113" spans="1:40" ht="29.25" customHeight="1" thickBot="1" x14ac:dyDescent="0.45">
      <c r="A113" s="57"/>
      <c r="B113" s="57"/>
      <c r="C113" s="58"/>
      <c r="D113" s="59"/>
      <c r="E113" s="58"/>
      <c r="F113" s="72"/>
      <c r="G113" s="130"/>
      <c r="H113" s="131"/>
      <c r="I113" s="131"/>
      <c r="J113" s="131"/>
      <c r="K113" s="132"/>
      <c r="L113" s="62"/>
      <c r="M113" s="63"/>
      <c r="N113" s="57"/>
      <c r="O113" s="57"/>
      <c r="P113" s="57"/>
      <c r="Q113" s="57"/>
      <c r="R113" s="57"/>
      <c r="S113" s="57"/>
      <c r="T113" s="57"/>
      <c r="U113" s="64"/>
      <c r="V113" s="65" t="str">
        <f t="shared" si="6"/>
        <v/>
      </c>
      <c r="W113" s="66"/>
      <c r="X113" s="57"/>
      <c r="Y113" s="25"/>
      <c r="AM113" s="71">
        <f t="shared" si="5"/>
        <v>0</v>
      </c>
      <c r="AN113" s="71">
        <f t="shared" si="4"/>
        <v>0</v>
      </c>
    </row>
    <row r="114" spans="1:40" ht="29.25" customHeight="1" thickBot="1" x14ac:dyDescent="0.45">
      <c r="A114" s="57"/>
      <c r="B114" s="57"/>
      <c r="C114" s="58"/>
      <c r="D114" s="59"/>
      <c r="E114" s="58"/>
      <c r="F114" s="72"/>
      <c r="G114" s="130"/>
      <c r="H114" s="131"/>
      <c r="I114" s="131"/>
      <c r="J114" s="131"/>
      <c r="K114" s="132"/>
      <c r="L114" s="62"/>
      <c r="M114" s="63"/>
      <c r="N114" s="57"/>
      <c r="O114" s="57"/>
      <c r="P114" s="57"/>
      <c r="Q114" s="57"/>
      <c r="R114" s="57"/>
      <c r="S114" s="57"/>
      <c r="T114" s="57"/>
      <c r="U114" s="64"/>
      <c r="V114" s="65" t="str">
        <f t="shared" si="6"/>
        <v/>
      </c>
      <c r="W114" s="66"/>
      <c r="X114" s="57"/>
      <c r="Y114" s="25"/>
      <c r="AM114" s="71">
        <f t="shared" si="5"/>
        <v>0</v>
      </c>
      <c r="AN114" s="71">
        <f t="shared" si="4"/>
        <v>0</v>
      </c>
    </row>
    <row r="115" spans="1:40" ht="29.25" customHeight="1" thickBot="1" x14ac:dyDescent="0.45">
      <c r="A115" s="57"/>
      <c r="B115" s="57"/>
      <c r="C115" s="58"/>
      <c r="D115" s="59"/>
      <c r="E115" s="58"/>
      <c r="F115" s="72"/>
      <c r="G115" s="130"/>
      <c r="H115" s="131"/>
      <c r="I115" s="131"/>
      <c r="J115" s="131"/>
      <c r="K115" s="132"/>
      <c r="L115" s="62"/>
      <c r="M115" s="63"/>
      <c r="N115" s="57"/>
      <c r="O115" s="57"/>
      <c r="P115" s="57"/>
      <c r="Q115" s="57"/>
      <c r="R115" s="57"/>
      <c r="S115" s="57"/>
      <c r="T115" s="57"/>
      <c r="U115" s="64"/>
      <c r="V115" s="65" t="str">
        <f t="shared" si="6"/>
        <v/>
      </c>
      <c r="W115" s="66"/>
      <c r="X115" s="57"/>
      <c r="Y115" s="25"/>
      <c r="AM115" s="71">
        <f t="shared" si="5"/>
        <v>0</v>
      </c>
      <c r="AN115" s="71">
        <f t="shared" si="4"/>
        <v>0</v>
      </c>
    </row>
    <row r="116" spans="1:40" ht="29.25" customHeight="1" thickBot="1" x14ac:dyDescent="0.45">
      <c r="A116" s="57"/>
      <c r="B116" s="57"/>
      <c r="C116" s="58"/>
      <c r="D116" s="59"/>
      <c r="E116" s="58"/>
      <c r="F116" s="72"/>
      <c r="G116" s="130"/>
      <c r="H116" s="131"/>
      <c r="I116" s="131"/>
      <c r="J116" s="131"/>
      <c r="K116" s="132"/>
      <c r="L116" s="62"/>
      <c r="M116" s="63"/>
      <c r="N116" s="57"/>
      <c r="O116" s="57"/>
      <c r="P116" s="57"/>
      <c r="Q116" s="57"/>
      <c r="R116" s="57"/>
      <c r="S116" s="57"/>
      <c r="T116" s="57"/>
      <c r="U116" s="64"/>
      <c r="V116" s="65" t="str">
        <f t="shared" si="6"/>
        <v/>
      </c>
      <c r="W116" s="66"/>
      <c r="X116" s="57"/>
      <c r="Y116" s="25"/>
      <c r="AM116" s="71">
        <f t="shared" si="5"/>
        <v>0</v>
      </c>
      <c r="AN116" s="71">
        <f t="shared" si="4"/>
        <v>0</v>
      </c>
    </row>
    <row r="117" spans="1:40" ht="29.25" customHeight="1" thickBot="1" x14ac:dyDescent="0.45">
      <c r="A117" s="57"/>
      <c r="B117" s="57"/>
      <c r="C117" s="58"/>
      <c r="D117" s="59"/>
      <c r="E117" s="58"/>
      <c r="F117" s="72"/>
      <c r="G117" s="130"/>
      <c r="H117" s="131"/>
      <c r="I117" s="131"/>
      <c r="J117" s="131"/>
      <c r="K117" s="132"/>
      <c r="L117" s="62"/>
      <c r="M117" s="63"/>
      <c r="N117" s="57"/>
      <c r="O117" s="57"/>
      <c r="P117" s="57"/>
      <c r="Q117" s="57"/>
      <c r="R117" s="57"/>
      <c r="S117" s="57"/>
      <c r="T117" s="57"/>
      <c r="U117" s="64"/>
      <c r="V117" s="65" t="str">
        <f t="shared" si="6"/>
        <v/>
      </c>
      <c r="W117" s="66"/>
      <c r="X117" s="57"/>
      <c r="Y117" s="25"/>
      <c r="AM117" s="71">
        <f t="shared" si="5"/>
        <v>0</v>
      </c>
      <c r="AN117" s="71">
        <f t="shared" si="4"/>
        <v>0</v>
      </c>
    </row>
    <row r="118" spans="1:40" ht="29.25" customHeight="1" thickBot="1" x14ac:dyDescent="0.45">
      <c r="A118" s="57"/>
      <c r="B118" s="57"/>
      <c r="C118" s="58"/>
      <c r="D118" s="59"/>
      <c r="E118" s="58"/>
      <c r="F118" s="72"/>
      <c r="G118" s="130"/>
      <c r="H118" s="131"/>
      <c r="I118" s="131"/>
      <c r="J118" s="131"/>
      <c r="K118" s="132"/>
      <c r="L118" s="62"/>
      <c r="M118" s="63"/>
      <c r="N118" s="57"/>
      <c r="O118" s="57"/>
      <c r="P118" s="57"/>
      <c r="Q118" s="57"/>
      <c r="R118" s="57"/>
      <c r="S118" s="57"/>
      <c r="T118" s="57"/>
      <c r="U118" s="64"/>
      <c r="V118" s="65" t="str">
        <f t="shared" si="6"/>
        <v/>
      </c>
      <c r="W118" s="66"/>
      <c r="X118" s="57"/>
      <c r="Y118" s="25"/>
      <c r="AM118" s="71">
        <f t="shared" si="5"/>
        <v>0</v>
      </c>
      <c r="AN118" s="71">
        <f t="shared" si="4"/>
        <v>0</v>
      </c>
    </row>
    <row r="119" spans="1:40" ht="29.25" customHeight="1" thickBot="1" x14ac:dyDescent="0.45">
      <c r="A119" s="57"/>
      <c r="B119" s="57"/>
      <c r="C119" s="58"/>
      <c r="D119" s="59"/>
      <c r="E119" s="58"/>
      <c r="F119" s="72"/>
      <c r="G119" s="130"/>
      <c r="H119" s="131"/>
      <c r="I119" s="131"/>
      <c r="J119" s="131"/>
      <c r="K119" s="132"/>
      <c r="L119" s="62"/>
      <c r="M119" s="63"/>
      <c r="N119" s="57"/>
      <c r="O119" s="57"/>
      <c r="P119" s="57"/>
      <c r="Q119" s="57"/>
      <c r="R119" s="57"/>
      <c r="S119" s="57"/>
      <c r="T119" s="57"/>
      <c r="U119" s="64"/>
      <c r="V119" s="65" t="str">
        <f t="shared" si="6"/>
        <v/>
      </c>
      <c r="W119" s="66"/>
      <c r="X119" s="57"/>
      <c r="Y119" s="25"/>
      <c r="AM119" s="71">
        <f t="shared" si="5"/>
        <v>0</v>
      </c>
      <c r="AN119" s="71">
        <f t="shared" si="4"/>
        <v>0</v>
      </c>
    </row>
    <row r="120" spans="1:40" ht="29.25" customHeight="1" thickBot="1" x14ac:dyDescent="0.45">
      <c r="A120" s="57"/>
      <c r="B120" s="57"/>
      <c r="C120" s="58"/>
      <c r="D120" s="59"/>
      <c r="E120" s="58"/>
      <c r="F120" s="72"/>
      <c r="G120" s="130"/>
      <c r="H120" s="131"/>
      <c r="I120" s="131"/>
      <c r="J120" s="131"/>
      <c r="K120" s="132"/>
      <c r="L120" s="62"/>
      <c r="M120" s="63"/>
      <c r="N120" s="57"/>
      <c r="O120" s="57"/>
      <c r="P120" s="57"/>
      <c r="Q120" s="57"/>
      <c r="R120" s="57"/>
      <c r="S120" s="57"/>
      <c r="T120" s="57"/>
      <c r="U120" s="64"/>
      <c r="V120" s="65" t="str">
        <f t="shared" si="6"/>
        <v/>
      </c>
      <c r="W120" s="66"/>
      <c r="X120" s="57"/>
      <c r="Y120" s="25"/>
      <c r="AM120" s="71">
        <f t="shared" si="5"/>
        <v>0</v>
      </c>
      <c r="AN120" s="71">
        <f t="shared" si="4"/>
        <v>0</v>
      </c>
    </row>
    <row r="121" spans="1:40" ht="29.25" customHeight="1" thickBot="1" x14ac:dyDescent="0.45">
      <c r="A121" s="57"/>
      <c r="B121" s="57"/>
      <c r="C121" s="58"/>
      <c r="D121" s="59"/>
      <c r="E121" s="58"/>
      <c r="F121" s="72"/>
      <c r="G121" s="130"/>
      <c r="H121" s="131"/>
      <c r="I121" s="131"/>
      <c r="J121" s="131"/>
      <c r="K121" s="132"/>
      <c r="L121" s="62"/>
      <c r="M121" s="63"/>
      <c r="N121" s="57"/>
      <c r="O121" s="57"/>
      <c r="P121" s="57"/>
      <c r="Q121" s="57"/>
      <c r="R121" s="57"/>
      <c r="S121" s="57"/>
      <c r="T121" s="57"/>
      <c r="U121" s="64"/>
      <c r="V121" s="65" t="str">
        <f t="shared" si="6"/>
        <v/>
      </c>
      <c r="W121" s="66"/>
      <c r="X121" s="57"/>
      <c r="Y121" s="25"/>
      <c r="AM121" s="71">
        <f t="shared" si="5"/>
        <v>0</v>
      </c>
      <c r="AN121" s="71">
        <f t="shared" si="4"/>
        <v>0</v>
      </c>
    </row>
    <row r="122" spans="1:40" ht="29.25" customHeight="1" thickBot="1" x14ac:dyDescent="0.45">
      <c r="A122" s="57"/>
      <c r="B122" s="57"/>
      <c r="C122" s="58"/>
      <c r="D122" s="59"/>
      <c r="E122" s="58"/>
      <c r="F122" s="72"/>
      <c r="G122" s="130"/>
      <c r="H122" s="131"/>
      <c r="I122" s="131"/>
      <c r="J122" s="131"/>
      <c r="K122" s="132"/>
      <c r="L122" s="62"/>
      <c r="M122" s="63"/>
      <c r="N122" s="57"/>
      <c r="O122" s="57"/>
      <c r="P122" s="57"/>
      <c r="Q122" s="57"/>
      <c r="R122" s="57"/>
      <c r="S122" s="57"/>
      <c r="T122" s="57"/>
      <c r="U122" s="64"/>
      <c r="V122" s="65" t="str">
        <f t="shared" si="6"/>
        <v/>
      </c>
      <c r="W122" s="66"/>
      <c r="X122" s="57"/>
      <c r="Y122" s="25"/>
      <c r="AM122" s="71">
        <f t="shared" si="5"/>
        <v>0</v>
      </c>
      <c r="AN122" s="71">
        <f t="shared" si="4"/>
        <v>0</v>
      </c>
    </row>
    <row r="123" spans="1:40" ht="29.25" customHeight="1" thickBot="1" x14ac:dyDescent="0.45">
      <c r="A123" s="57"/>
      <c r="B123" s="57"/>
      <c r="C123" s="58"/>
      <c r="D123" s="59"/>
      <c r="E123" s="58"/>
      <c r="F123" s="72"/>
      <c r="G123" s="130"/>
      <c r="H123" s="131"/>
      <c r="I123" s="131"/>
      <c r="J123" s="131"/>
      <c r="K123" s="132"/>
      <c r="L123" s="62"/>
      <c r="M123" s="63"/>
      <c r="N123" s="57"/>
      <c r="O123" s="57"/>
      <c r="P123" s="57"/>
      <c r="Q123" s="57"/>
      <c r="R123" s="57"/>
      <c r="S123" s="57"/>
      <c r="T123" s="57"/>
      <c r="U123" s="64"/>
      <c r="V123" s="65" t="str">
        <f t="shared" si="6"/>
        <v/>
      </c>
      <c r="W123" s="66"/>
      <c r="X123" s="57"/>
      <c r="Y123" s="25"/>
      <c r="AM123" s="71">
        <f t="shared" si="5"/>
        <v>0</v>
      </c>
      <c r="AN123" s="71">
        <f t="shared" si="4"/>
        <v>0</v>
      </c>
    </row>
    <row r="124" spans="1:40" ht="29.25" customHeight="1" thickBot="1" x14ac:dyDescent="0.45">
      <c r="A124" s="57"/>
      <c r="B124" s="57"/>
      <c r="C124" s="58"/>
      <c r="D124" s="59"/>
      <c r="E124" s="58"/>
      <c r="F124" s="72"/>
      <c r="G124" s="130"/>
      <c r="H124" s="131"/>
      <c r="I124" s="131"/>
      <c r="J124" s="131"/>
      <c r="K124" s="132"/>
      <c r="L124" s="62"/>
      <c r="M124" s="63"/>
      <c r="N124" s="57"/>
      <c r="O124" s="57"/>
      <c r="P124" s="57"/>
      <c r="Q124" s="57"/>
      <c r="R124" s="57"/>
      <c r="S124" s="57"/>
      <c r="T124" s="57"/>
      <c r="U124" s="64"/>
      <c r="V124" s="65" t="str">
        <f t="shared" si="6"/>
        <v/>
      </c>
      <c r="W124" s="66"/>
      <c r="X124" s="57"/>
      <c r="Y124" s="25"/>
      <c r="AM124" s="71">
        <f t="shared" si="5"/>
        <v>0</v>
      </c>
      <c r="AN124" s="71">
        <f t="shared" si="4"/>
        <v>0</v>
      </c>
    </row>
    <row r="125" spans="1:40" ht="29.25" customHeight="1" thickBot="1" x14ac:dyDescent="0.45">
      <c r="A125" s="57"/>
      <c r="B125" s="57"/>
      <c r="C125" s="58"/>
      <c r="D125" s="59"/>
      <c r="E125" s="58"/>
      <c r="F125" s="72"/>
      <c r="G125" s="130"/>
      <c r="H125" s="131"/>
      <c r="I125" s="131"/>
      <c r="J125" s="131"/>
      <c r="K125" s="132"/>
      <c r="L125" s="62"/>
      <c r="M125" s="63"/>
      <c r="N125" s="57"/>
      <c r="O125" s="57"/>
      <c r="P125" s="57"/>
      <c r="Q125" s="57"/>
      <c r="R125" s="57"/>
      <c r="S125" s="57"/>
      <c r="T125" s="57"/>
      <c r="U125" s="64"/>
      <c r="V125" s="65" t="str">
        <f t="shared" si="6"/>
        <v/>
      </c>
      <c r="W125" s="66"/>
      <c r="X125" s="57"/>
      <c r="Y125" s="25"/>
      <c r="AM125" s="71">
        <f t="shared" si="5"/>
        <v>0</v>
      </c>
      <c r="AN125" s="71">
        <f t="shared" si="4"/>
        <v>0</v>
      </c>
    </row>
    <row r="126" spans="1:40" ht="29.25" customHeight="1" thickBot="1" x14ac:dyDescent="0.45">
      <c r="A126" s="57"/>
      <c r="B126" s="57"/>
      <c r="C126" s="58"/>
      <c r="D126" s="59"/>
      <c r="E126" s="58"/>
      <c r="F126" s="72"/>
      <c r="G126" s="130"/>
      <c r="H126" s="131"/>
      <c r="I126" s="131"/>
      <c r="J126" s="131"/>
      <c r="K126" s="132"/>
      <c r="L126" s="62"/>
      <c r="M126" s="63"/>
      <c r="N126" s="57"/>
      <c r="O126" s="57"/>
      <c r="P126" s="57"/>
      <c r="Q126" s="57"/>
      <c r="R126" s="57"/>
      <c r="S126" s="57"/>
      <c r="T126" s="57"/>
      <c r="U126" s="64"/>
      <c r="V126" s="65" t="str">
        <f t="shared" si="6"/>
        <v/>
      </c>
      <c r="W126" s="66"/>
      <c r="X126" s="57"/>
      <c r="Y126" s="25"/>
      <c r="AM126" s="71">
        <f t="shared" si="5"/>
        <v>0</v>
      </c>
      <c r="AN126" s="71">
        <f t="shared" si="4"/>
        <v>0</v>
      </c>
    </row>
    <row r="127" spans="1:40" ht="29.25" customHeight="1" thickBot="1" x14ac:dyDescent="0.45">
      <c r="A127" s="57"/>
      <c r="B127" s="57"/>
      <c r="C127" s="58"/>
      <c r="D127" s="59"/>
      <c r="E127" s="58"/>
      <c r="F127" s="72"/>
      <c r="G127" s="130"/>
      <c r="H127" s="131"/>
      <c r="I127" s="131"/>
      <c r="J127" s="131"/>
      <c r="K127" s="132"/>
      <c r="L127" s="62"/>
      <c r="M127" s="63"/>
      <c r="N127" s="57"/>
      <c r="O127" s="57"/>
      <c r="P127" s="57"/>
      <c r="Q127" s="57"/>
      <c r="R127" s="57"/>
      <c r="S127" s="57"/>
      <c r="T127" s="57"/>
      <c r="U127" s="64"/>
      <c r="V127" s="65" t="str">
        <f t="shared" si="6"/>
        <v/>
      </c>
      <c r="W127" s="66"/>
      <c r="X127" s="57"/>
      <c r="Y127" s="25"/>
      <c r="AM127" s="71">
        <f t="shared" si="5"/>
        <v>0</v>
      </c>
      <c r="AN127" s="71">
        <f t="shared" si="4"/>
        <v>0</v>
      </c>
    </row>
    <row r="128" spans="1:40" ht="29.25" customHeight="1" thickBot="1" x14ac:dyDescent="0.45">
      <c r="A128" s="57"/>
      <c r="B128" s="57"/>
      <c r="C128" s="58"/>
      <c r="D128" s="59"/>
      <c r="E128" s="58"/>
      <c r="F128" s="72"/>
      <c r="G128" s="130"/>
      <c r="H128" s="131"/>
      <c r="I128" s="131"/>
      <c r="J128" s="131"/>
      <c r="K128" s="132"/>
      <c r="L128" s="62"/>
      <c r="M128" s="63"/>
      <c r="N128" s="57"/>
      <c r="O128" s="57"/>
      <c r="P128" s="57"/>
      <c r="Q128" s="57"/>
      <c r="R128" s="57"/>
      <c r="S128" s="57"/>
      <c r="T128" s="57"/>
      <c r="U128" s="64"/>
      <c r="V128" s="65" t="str">
        <f t="shared" si="6"/>
        <v/>
      </c>
      <c r="W128" s="66"/>
      <c r="X128" s="57"/>
      <c r="Y128" s="25"/>
      <c r="AM128" s="71">
        <f t="shared" si="5"/>
        <v>0</v>
      </c>
      <c r="AN128" s="71">
        <f t="shared" si="4"/>
        <v>0</v>
      </c>
    </row>
    <row r="129" spans="1:40" ht="29.25" customHeight="1" thickBot="1" x14ac:dyDescent="0.45">
      <c r="A129" s="57"/>
      <c r="B129" s="57"/>
      <c r="C129" s="58"/>
      <c r="D129" s="59"/>
      <c r="E129" s="58"/>
      <c r="F129" s="72"/>
      <c r="G129" s="130"/>
      <c r="H129" s="131"/>
      <c r="I129" s="131"/>
      <c r="J129" s="131"/>
      <c r="K129" s="132"/>
      <c r="L129" s="62"/>
      <c r="M129" s="63"/>
      <c r="N129" s="57"/>
      <c r="O129" s="57"/>
      <c r="P129" s="57"/>
      <c r="Q129" s="57"/>
      <c r="R129" s="57"/>
      <c r="S129" s="57"/>
      <c r="T129" s="57"/>
      <c r="U129" s="64"/>
      <c r="V129" s="65" t="str">
        <f t="shared" si="6"/>
        <v/>
      </c>
      <c r="W129" s="66"/>
      <c r="X129" s="57"/>
      <c r="Y129" s="25"/>
      <c r="AM129" s="71">
        <f t="shared" si="5"/>
        <v>0</v>
      </c>
      <c r="AN129" s="71">
        <f t="shared" si="4"/>
        <v>0</v>
      </c>
    </row>
    <row r="130" spans="1:40" ht="29.25" customHeight="1" thickBot="1" x14ac:dyDescent="0.45">
      <c r="A130" s="57"/>
      <c r="B130" s="57"/>
      <c r="C130" s="58"/>
      <c r="D130" s="59"/>
      <c r="E130" s="58"/>
      <c r="F130" s="72"/>
      <c r="G130" s="130"/>
      <c r="H130" s="131"/>
      <c r="I130" s="131"/>
      <c r="J130" s="131"/>
      <c r="K130" s="132"/>
      <c r="L130" s="62"/>
      <c r="M130" s="63"/>
      <c r="N130" s="57"/>
      <c r="O130" s="57"/>
      <c r="P130" s="57"/>
      <c r="Q130" s="57"/>
      <c r="R130" s="57"/>
      <c r="S130" s="57"/>
      <c r="T130" s="57"/>
      <c r="U130" s="64"/>
      <c r="V130" s="65" t="str">
        <f t="shared" si="6"/>
        <v/>
      </c>
      <c r="W130" s="66"/>
      <c r="X130" s="57"/>
      <c r="Y130" s="25"/>
      <c r="AM130" s="71">
        <f t="shared" si="5"/>
        <v>0</v>
      </c>
      <c r="AN130" s="71">
        <f t="shared" si="4"/>
        <v>0</v>
      </c>
    </row>
    <row r="131" spans="1:40" ht="29.25" customHeight="1" thickBot="1" x14ac:dyDescent="0.45">
      <c r="A131" s="57"/>
      <c r="B131" s="57"/>
      <c r="C131" s="58"/>
      <c r="D131" s="59"/>
      <c r="E131" s="58"/>
      <c r="F131" s="72"/>
      <c r="G131" s="130"/>
      <c r="H131" s="131"/>
      <c r="I131" s="131"/>
      <c r="J131" s="131"/>
      <c r="K131" s="132"/>
      <c r="L131" s="62"/>
      <c r="M131" s="63"/>
      <c r="N131" s="57"/>
      <c r="O131" s="57"/>
      <c r="P131" s="57"/>
      <c r="Q131" s="57"/>
      <c r="R131" s="57"/>
      <c r="S131" s="57"/>
      <c r="T131" s="57"/>
      <c r="U131" s="64"/>
      <c r="V131" s="65" t="str">
        <f t="shared" si="6"/>
        <v/>
      </c>
      <c r="W131" s="66"/>
      <c r="X131" s="57"/>
      <c r="Y131" s="25"/>
      <c r="AM131" s="71">
        <f t="shared" si="5"/>
        <v>0</v>
      </c>
      <c r="AN131" s="71">
        <f t="shared" si="4"/>
        <v>0</v>
      </c>
    </row>
    <row r="132" spans="1:40" ht="29.25" customHeight="1" thickBot="1" x14ac:dyDescent="0.45">
      <c r="A132" s="57"/>
      <c r="B132" s="57"/>
      <c r="C132" s="58"/>
      <c r="D132" s="59"/>
      <c r="E132" s="58"/>
      <c r="F132" s="72"/>
      <c r="G132" s="130"/>
      <c r="H132" s="131"/>
      <c r="I132" s="131"/>
      <c r="J132" s="131"/>
      <c r="K132" s="132"/>
      <c r="L132" s="62"/>
      <c r="M132" s="63"/>
      <c r="N132" s="57"/>
      <c r="O132" s="57"/>
      <c r="P132" s="57"/>
      <c r="Q132" s="57"/>
      <c r="R132" s="57"/>
      <c r="S132" s="57"/>
      <c r="T132" s="57"/>
      <c r="U132" s="64"/>
      <c r="V132" s="65" t="str">
        <f t="shared" si="6"/>
        <v/>
      </c>
      <c r="W132" s="66"/>
      <c r="X132" s="57"/>
      <c r="Y132" s="25"/>
      <c r="AM132" s="71">
        <f t="shared" si="5"/>
        <v>0</v>
      </c>
      <c r="AN132" s="71">
        <f t="shared" si="4"/>
        <v>0</v>
      </c>
    </row>
    <row r="133" spans="1:40" ht="29.25" customHeight="1" thickBot="1" x14ac:dyDescent="0.45">
      <c r="A133" s="57"/>
      <c r="B133" s="57"/>
      <c r="C133" s="58"/>
      <c r="D133" s="59"/>
      <c r="E133" s="58"/>
      <c r="F133" s="72"/>
      <c r="G133" s="130"/>
      <c r="H133" s="131"/>
      <c r="I133" s="131"/>
      <c r="J133" s="131"/>
      <c r="K133" s="132"/>
      <c r="L133" s="62"/>
      <c r="M133" s="63"/>
      <c r="N133" s="57"/>
      <c r="O133" s="57"/>
      <c r="P133" s="57"/>
      <c r="Q133" s="57"/>
      <c r="R133" s="57"/>
      <c r="S133" s="57"/>
      <c r="T133" s="57"/>
      <c r="U133" s="64"/>
      <c r="V133" s="65" t="str">
        <f t="shared" si="6"/>
        <v/>
      </c>
      <c r="W133" s="66"/>
      <c r="X133" s="57"/>
      <c r="Y133" s="25"/>
      <c r="AM133" s="71">
        <f t="shared" si="5"/>
        <v>0</v>
      </c>
      <c r="AN133" s="71">
        <f t="shared" si="4"/>
        <v>0</v>
      </c>
    </row>
    <row r="134" spans="1:40" ht="29.25" customHeight="1" thickBot="1" x14ac:dyDescent="0.45">
      <c r="A134" s="57"/>
      <c r="B134" s="57"/>
      <c r="C134" s="58"/>
      <c r="D134" s="59"/>
      <c r="E134" s="58"/>
      <c r="F134" s="72"/>
      <c r="G134" s="130"/>
      <c r="H134" s="131"/>
      <c r="I134" s="131"/>
      <c r="J134" s="131"/>
      <c r="K134" s="132"/>
      <c r="L134" s="62"/>
      <c r="M134" s="63"/>
      <c r="N134" s="57"/>
      <c r="O134" s="57"/>
      <c r="P134" s="57"/>
      <c r="Q134" s="57"/>
      <c r="R134" s="57"/>
      <c r="S134" s="57"/>
      <c r="T134" s="57"/>
      <c r="U134" s="64"/>
      <c r="V134" s="65" t="str">
        <f t="shared" si="6"/>
        <v/>
      </c>
      <c r="W134" s="66"/>
      <c r="X134" s="57"/>
      <c r="Y134" s="25"/>
      <c r="AM134" s="71">
        <f t="shared" si="5"/>
        <v>0</v>
      </c>
      <c r="AN134" s="71">
        <f t="shared" si="4"/>
        <v>0</v>
      </c>
    </row>
    <row r="135" spans="1:40" ht="29.25" customHeight="1" thickBot="1" x14ac:dyDescent="0.45">
      <c r="A135" s="57"/>
      <c r="B135" s="57"/>
      <c r="C135" s="58"/>
      <c r="D135" s="59"/>
      <c r="E135" s="58"/>
      <c r="F135" s="72"/>
      <c r="G135" s="130"/>
      <c r="H135" s="131"/>
      <c r="I135" s="131"/>
      <c r="J135" s="131"/>
      <c r="K135" s="132"/>
      <c r="L135" s="62"/>
      <c r="M135" s="63"/>
      <c r="N135" s="57"/>
      <c r="O135" s="57"/>
      <c r="P135" s="57"/>
      <c r="Q135" s="57"/>
      <c r="R135" s="57"/>
      <c r="S135" s="57"/>
      <c r="T135" s="57"/>
      <c r="U135" s="64"/>
      <c r="V135" s="65" t="str">
        <f t="shared" si="6"/>
        <v/>
      </c>
      <c r="W135" s="66"/>
      <c r="X135" s="57"/>
      <c r="Y135" s="25"/>
      <c r="AM135" s="71">
        <f t="shared" si="5"/>
        <v>0</v>
      </c>
      <c r="AN135" s="71">
        <f t="shared" si="4"/>
        <v>0</v>
      </c>
    </row>
    <row r="136" spans="1:40" ht="29.25" customHeight="1" thickBot="1" x14ac:dyDescent="0.45">
      <c r="A136" s="57"/>
      <c r="B136" s="57"/>
      <c r="C136" s="58"/>
      <c r="D136" s="59"/>
      <c r="E136" s="58"/>
      <c r="F136" s="72"/>
      <c r="G136" s="130"/>
      <c r="H136" s="131"/>
      <c r="I136" s="131"/>
      <c r="J136" s="131"/>
      <c r="K136" s="132"/>
      <c r="L136" s="62"/>
      <c r="M136" s="63"/>
      <c r="N136" s="57"/>
      <c r="O136" s="57"/>
      <c r="P136" s="57"/>
      <c r="Q136" s="57"/>
      <c r="R136" s="57"/>
      <c r="S136" s="57"/>
      <c r="T136" s="57"/>
      <c r="U136" s="64"/>
      <c r="V136" s="65" t="str">
        <f t="shared" si="6"/>
        <v/>
      </c>
      <c r="W136" s="66"/>
      <c r="X136" s="57"/>
      <c r="Y136" s="25"/>
      <c r="AM136" s="71">
        <f t="shared" si="5"/>
        <v>0</v>
      </c>
      <c r="AN136" s="71">
        <f t="shared" si="4"/>
        <v>0</v>
      </c>
    </row>
    <row r="137" spans="1:40" ht="29.25" customHeight="1" thickBot="1" x14ac:dyDescent="0.45">
      <c r="A137" s="57"/>
      <c r="B137" s="57"/>
      <c r="C137" s="58"/>
      <c r="D137" s="59"/>
      <c r="E137" s="58"/>
      <c r="F137" s="72"/>
      <c r="G137" s="130"/>
      <c r="H137" s="131"/>
      <c r="I137" s="131"/>
      <c r="J137" s="131"/>
      <c r="K137" s="132"/>
      <c r="L137" s="62"/>
      <c r="M137" s="63"/>
      <c r="N137" s="57"/>
      <c r="O137" s="57"/>
      <c r="P137" s="57"/>
      <c r="Q137" s="57"/>
      <c r="R137" s="57"/>
      <c r="S137" s="57"/>
      <c r="T137" s="57"/>
      <c r="U137" s="64"/>
      <c r="V137" s="65" t="str">
        <f t="shared" si="6"/>
        <v/>
      </c>
      <c r="W137" s="66"/>
      <c r="X137" s="57"/>
      <c r="Y137" s="25"/>
      <c r="AM137" s="71">
        <f t="shared" si="5"/>
        <v>0</v>
      </c>
      <c r="AN137" s="71">
        <f t="shared" si="4"/>
        <v>0</v>
      </c>
    </row>
    <row r="138" spans="1:40" ht="29.25" customHeight="1" thickBot="1" x14ac:dyDescent="0.45">
      <c r="A138" s="57"/>
      <c r="B138" s="57"/>
      <c r="C138" s="58"/>
      <c r="D138" s="59"/>
      <c r="E138" s="58"/>
      <c r="F138" s="72"/>
      <c r="G138" s="130"/>
      <c r="H138" s="131"/>
      <c r="I138" s="131"/>
      <c r="J138" s="131"/>
      <c r="K138" s="132"/>
      <c r="L138" s="62"/>
      <c r="M138" s="63"/>
      <c r="N138" s="57"/>
      <c r="O138" s="57"/>
      <c r="P138" s="57"/>
      <c r="Q138" s="57"/>
      <c r="R138" s="57"/>
      <c r="S138" s="57"/>
      <c r="T138" s="57"/>
      <c r="U138" s="64"/>
      <c r="V138" s="65" t="str">
        <f t="shared" si="6"/>
        <v/>
      </c>
      <c r="W138" s="66"/>
      <c r="X138" s="57"/>
      <c r="Y138" s="25"/>
      <c r="AM138" s="71">
        <f t="shared" si="5"/>
        <v>0</v>
      </c>
      <c r="AN138" s="71">
        <f t="shared" si="4"/>
        <v>0</v>
      </c>
    </row>
    <row r="139" spans="1:40" ht="29.25" customHeight="1" thickBot="1" x14ac:dyDescent="0.45">
      <c r="A139" s="57"/>
      <c r="B139" s="57"/>
      <c r="C139" s="58"/>
      <c r="D139" s="59"/>
      <c r="E139" s="58"/>
      <c r="F139" s="72"/>
      <c r="G139" s="130"/>
      <c r="H139" s="131"/>
      <c r="I139" s="131"/>
      <c r="J139" s="131"/>
      <c r="K139" s="132"/>
      <c r="L139" s="62"/>
      <c r="M139" s="63"/>
      <c r="N139" s="57"/>
      <c r="O139" s="57"/>
      <c r="P139" s="57"/>
      <c r="Q139" s="57"/>
      <c r="R139" s="57"/>
      <c r="S139" s="57"/>
      <c r="T139" s="57"/>
      <c r="U139" s="64"/>
      <c r="V139" s="65" t="str">
        <f t="shared" si="6"/>
        <v/>
      </c>
      <c r="W139" s="66"/>
      <c r="X139" s="57"/>
      <c r="Y139" s="25"/>
      <c r="AM139" s="71">
        <f t="shared" si="5"/>
        <v>0</v>
      </c>
      <c r="AN139" s="71">
        <f t="shared" si="4"/>
        <v>0</v>
      </c>
    </row>
    <row r="140" spans="1:40" ht="29.25" customHeight="1" thickBot="1" x14ac:dyDescent="0.45">
      <c r="A140" s="57"/>
      <c r="B140" s="57"/>
      <c r="C140" s="58"/>
      <c r="D140" s="59"/>
      <c r="E140" s="58"/>
      <c r="F140" s="72"/>
      <c r="G140" s="130"/>
      <c r="H140" s="131"/>
      <c r="I140" s="131"/>
      <c r="J140" s="131"/>
      <c r="K140" s="132"/>
      <c r="L140" s="62"/>
      <c r="M140" s="63"/>
      <c r="N140" s="57"/>
      <c r="O140" s="57"/>
      <c r="P140" s="57"/>
      <c r="Q140" s="57"/>
      <c r="R140" s="57"/>
      <c r="S140" s="57"/>
      <c r="T140" s="57"/>
      <c r="U140" s="64"/>
      <c r="V140" s="65" t="str">
        <f t="shared" si="6"/>
        <v/>
      </c>
      <c r="W140" s="66"/>
      <c r="X140" s="57"/>
      <c r="Y140" s="25"/>
      <c r="AM140" s="71">
        <f t="shared" si="5"/>
        <v>0</v>
      </c>
      <c r="AN140" s="71">
        <f t="shared" si="4"/>
        <v>0</v>
      </c>
    </row>
    <row r="141" spans="1:40" ht="29.25" customHeight="1" thickBot="1" x14ac:dyDescent="0.45">
      <c r="A141" s="57"/>
      <c r="B141" s="57"/>
      <c r="C141" s="58"/>
      <c r="D141" s="59"/>
      <c r="E141" s="58"/>
      <c r="F141" s="72"/>
      <c r="G141" s="130"/>
      <c r="H141" s="131"/>
      <c r="I141" s="131"/>
      <c r="J141" s="131"/>
      <c r="K141" s="132"/>
      <c r="L141" s="62"/>
      <c r="M141" s="63"/>
      <c r="N141" s="57"/>
      <c r="O141" s="57"/>
      <c r="P141" s="57"/>
      <c r="Q141" s="57"/>
      <c r="R141" s="57"/>
      <c r="S141" s="57"/>
      <c r="T141" s="57"/>
      <c r="U141" s="64"/>
      <c r="V141" s="65" t="str">
        <f t="shared" si="6"/>
        <v/>
      </c>
      <c r="W141" s="66"/>
      <c r="X141" s="57"/>
      <c r="Y141" s="25"/>
      <c r="AM141" s="71">
        <f t="shared" si="5"/>
        <v>0</v>
      </c>
      <c r="AN141" s="71">
        <f t="shared" si="4"/>
        <v>0</v>
      </c>
    </row>
    <row r="142" spans="1:40" ht="29.25" customHeight="1" thickBot="1" x14ac:dyDescent="0.45">
      <c r="A142" s="57"/>
      <c r="B142" s="57"/>
      <c r="C142" s="58"/>
      <c r="D142" s="59"/>
      <c r="E142" s="58"/>
      <c r="F142" s="72"/>
      <c r="G142" s="130"/>
      <c r="H142" s="131"/>
      <c r="I142" s="131"/>
      <c r="J142" s="131"/>
      <c r="K142" s="132"/>
      <c r="L142" s="62"/>
      <c r="M142" s="63"/>
      <c r="N142" s="57"/>
      <c r="O142" s="57"/>
      <c r="P142" s="57"/>
      <c r="Q142" s="57"/>
      <c r="R142" s="57"/>
      <c r="S142" s="57"/>
      <c r="T142" s="57"/>
      <c r="U142" s="64"/>
      <c r="V142" s="65" t="str">
        <f t="shared" si="6"/>
        <v/>
      </c>
      <c r="W142" s="66"/>
      <c r="X142" s="57"/>
      <c r="Y142" s="25"/>
      <c r="AM142" s="71">
        <f t="shared" si="5"/>
        <v>0</v>
      </c>
      <c r="AN142" s="71">
        <f t="shared" si="4"/>
        <v>0</v>
      </c>
    </row>
    <row r="143" spans="1:40" ht="29.25" customHeight="1" thickBot="1" x14ac:dyDescent="0.45">
      <c r="A143" s="57"/>
      <c r="B143" s="57"/>
      <c r="C143" s="58"/>
      <c r="D143" s="59"/>
      <c r="E143" s="58"/>
      <c r="F143" s="72"/>
      <c r="G143" s="130"/>
      <c r="H143" s="131"/>
      <c r="I143" s="131"/>
      <c r="J143" s="131"/>
      <c r="K143" s="132"/>
      <c r="L143" s="62"/>
      <c r="M143" s="63"/>
      <c r="N143" s="57"/>
      <c r="O143" s="57"/>
      <c r="P143" s="57"/>
      <c r="Q143" s="57"/>
      <c r="R143" s="57"/>
      <c r="S143" s="57"/>
      <c r="T143" s="57"/>
      <c r="U143" s="64"/>
      <c r="V143" s="65" t="str">
        <f t="shared" si="6"/>
        <v/>
      </c>
      <c r="W143" s="66"/>
      <c r="X143" s="57"/>
      <c r="Y143" s="25"/>
      <c r="AM143" s="71">
        <f t="shared" si="5"/>
        <v>0</v>
      </c>
      <c r="AN143" s="71">
        <f t="shared" si="4"/>
        <v>0</v>
      </c>
    </row>
    <row r="144" spans="1:40" ht="29.25" customHeight="1" thickBot="1" x14ac:dyDescent="0.45">
      <c r="A144" s="57"/>
      <c r="B144" s="57"/>
      <c r="C144" s="58"/>
      <c r="D144" s="59"/>
      <c r="E144" s="58"/>
      <c r="F144" s="72"/>
      <c r="G144" s="130"/>
      <c r="H144" s="131"/>
      <c r="I144" s="131"/>
      <c r="J144" s="131"/>
      <c r="K144" s="132"/>
      <c r="L144" s="62"/>
      <c r="M144" s="63"/>
      <c r="N144" s="57"/>
      <c r="O144" s="57"/>
      <c r="P144" s="57"/>
      <c r="Q144" s="57"/>
      <c r="R144" s="57"/>
      <c r="S144" s="57"/>
      <c r="T144" s="57"/>
      <c r="U144" s="64"/>
      <c r="V144" s="65" t="str">
        <f t="shared" si="6"/>
        <v/>
      </c>
      <c r="W144" s="66"/>
      <c r="X144" s="57"/>
      <c r="Y144" s="25"/>
      <c r="AM144" s="71">
        <f t="shared" si="5"/>
        <v>0</v>
      </c>
      <c r="AN144" s="71">
        <f t="shared" si="4"/>
        <v>0</v>
      </c>
    </row>
    <row r="145" spans="1:40" ht="29.25" customHeight="1" thickBot="1" x14ac:dyDescent="0.45">
      <c r="A145" s="57"/>
      <c r="B145" s="57"/>
      <c r="C145" s="58"/>
      <c r="D145" s="59"/>
      <c r="E145" s="58"/>
      <c r="F145" s="72"/>
      <c r="G145" s="130"/>
      <c r="H145" s="131"/>
      <c r="I145" s="131"/>
      <c r="J145" s="131"/>
      <c r="K145" s="132"/>
      <c r="L145" s="62"/>
      <c r="M145" s="63"/>
      <c r="N145" s="57"/>
      <c r="O145" s="57"/>
      <c r="P145" s="57"/>
      <c r="Q145" s="57"/>
      <c r="R145" s="57"/>
      <c r="S145" s="57"/>
      <c r="T145" s="57"/>
      <c r="U145" s="64"/>
      <c r="V145" s="65" t="str">
        <f t="shared" si="6"/>
        <v/>
      </c>
      <c r="W145" s="66"/>
      <c r="X145" s="57"/>
      <c r="Y145" s="25"/>
      <c r="AM145" s="71">
        <f t="shared" si="5"/>
        <v>0</v>
      </c>
      <c r="AN145" s="71">
        <f t="shared" si="4"/>
        <v>0</v>
      </c>
    </row>
    <row r="146" spans="1:40" ht="29.25" customHeight="1" thickBot="1" x14ac:dyDescent="0.45">
      <c r="A146" s="57"/>
      <c r="B146" s="57"/>
      <c r="C146" s="58"/>
      <c r="D146" s="59"/>
      <c r="E146" s="58"/>
      <c r="F146" s="72"/>
      <c r="G146" s="130"/>
      <c r="H146" s="131"/>
      <c r="I146" s="131"/>
      <c r="J146" s="131"/>
      <c r="K146" s="132"/>
      <c r="L146" s="62"/>
      <c r="M146" s="63"/>
      <c r="N146" s="57"/>
      <c r="O146" s="57"/>
      <c r="P146" s="57"/>
      <c r="Q146" s="57"/>
      <c r="R146" s="57"/>
      <c r="S146" s="57"/>
      <c r="T146" s="57"/>
      <c r="U146" s="64"/>
      <c r="V146" s="65" t="str">
        <f t="shared" si="6"/>
        <v/>
      </c>
      <c r="W146" s="66"/>
      <c r="X146" s="57"/>
      <c r="Y146" s="25"/>
      <c r="AM146" s="71">
        <f t="shared" si="5"/>
        <v>0</v>
      </c>
      <c r="AN146" s="71">
        <f t="shared" si="4"/>
        <v>0</v>
      </c>
    </row>
    <row r="147" spans="1:40" ht="29.25" customHeight="1" thickBot="1" x14ac:dyDescent="0.45">
      <c r="A147" s="57"/>
      <c r="B147" s="57"/>
      <c r="C147" s="58"/>
      <c r="D147" s="59"/>
      <c r="E147" s="58"/>
      <c r="F147" s="72"/>
      <c r="G147" s="130"/>
      <c r="H147" s="131"/>
      <c r="I147" s="131"/>
      <c r="J147" s="131"/>
      <c r="K147" s="132"/>
      <c r="L147" s="62"/>
      <c r="M147" s="63"/>
      <c r="N147" s="57"/>
      <c r="O147" s="57"/>
      <c r="P147" s="57"/>
      <c r="Q147" s="57"/>
      <c r="R147" s="57"/>
      <c r="S147" s="57"/>
      <c r="T147" s="57"/>
      <c r="U147" s="64"/>
      <c r="V147" s="65" t="str">
        <f t="shared" si="6"/>
        <v/>
      </c>
      <c r="W147" s="66"/>
      <c r="X147" s="57"/>
      <c r="Y147" s="25"/>
      <c r="AM147" s="71">
        <f t="shared" si="5"/>
        <v>0</v>
      </c>
      <c r="AN147" s="71">
        <f t="shared" si="4"/>
        <v>0</v>
      </c>
    </row>
    <row r="148" spans="1:40" ht="29.25" customHeight="1" thickBot="1" x14ac:dyDescent="0.45">
      <c r="A148" s="57"/>
      <c r="B148" s="57"/>
      <c r="C148" s="58"/>
      <c r="D148" s="59"/>
      <c r="E148" s="58"/>
      <c r="F148" s="72"/>
      <c r="G148" s="130"/>
      <c r="H148" s="131"/>
      <c r="I148" s="131"/>
      <c r="J148" s="131"/>
      <c r="K148" s="132"/>
      <c r="L148" s="62"/>
      <c r="M148" s="63"/>
      <c r="N148" s="57"/>
      <c r="O148" s="57"/>
      <c r="P148" s="57"/>
      <c r="Q148" s="57"/>
      <c r="R148" s="57"/>
      <c r="S148" s="57"/>
      <c r="T148" s="57"/>
      <c r="U148" s="64"/>
      <c r="V148" s="65" t="str">
        <f t="shared" si="6"/>
        <v/>
      </c>
      <c r="W148" s="66"/>
      <c r="X148" s="57"/>
      <c r="Y148" s="25"/>
      <c r="AM148" s="71">
        <f t="shared" si="5"/>
        <v>0</v>
      </c>
      <c r="AN148" s="71">
        <f t="shared" si="4"/>
        <v>0</v>
      </c>
    </row>
    <row r="149" spans="1:40" ht="29.25" customHeight="1" thickBot="1" x14ac:dyDescent="0.45">
      <c r="A149" s="57"/>
      <c r="B149" s="57"/>
      <c r="C149" s="58"/>
      <c r="D149" s="59"/>
      <c r="E149" s="58"/>
      <c r="F149" s="72"/>
      <c r="G149" s="130"/>
      <c r="H149" s="131"/>
      <c r="I149" s="131"/>
      <c r="J149" s="131"/>
      <c r="K149" s="132"/>
      <c r="L149" s="62"/>
      <c r="M149" s="63"/>
      <c r="N149" s="57"/>
      <c r="O149" s="57"/>
      <c r="P149" s="57"/>
      <c r="Q149" s="57"/>
      <c r="R149" s="57"/>
      <c r="S149" s="57"/>
      <c r="T149" s="57"/>
      <c r="U149" s="64"/>
      <c r="V149" s="65" t="str">
        <f t="shared" si="6"/>
        <v/>
      </c>
      <c r="W149" s="66"/>
      <c r="X149" s="57"/>
      <c r="Y149" s="25"/>
      <c r="AM149" s="71">
        <f t="shared" si="5"/>
        <v>0</v>
      </c>
      <c r="AN149" s="71">
        <f t="shared" si="4"/>
        <v>0</v>
      </c>
    </row>
    <row r="150" spans="1:40" ht="29.25" customHeight="1" thickBot="1" x14ac:dyDescent="0.45">
      <c r="A150" s="57"/>
      <c r="B150" s="57"/>
      <c r="C150" s="58"/>
      <c r="D150" s="59"/>
      <c r="E150" s="58"/>
      <c r="F150" s="72"/>
      <c r="G150" s="130"/>
      <c r="H150" s="131"/>
      <c r="I150" s="131"/>
      <c r="J150" s="131"/>
      <c r="K150" s="132"/>
      <c r="L150" s="62"/>
      <c r="M150" s="63"/>
      <c r="N150" s="57"/>
      <c r="O150" s="57"/>
      <c r="P150" s="57"/>
      <c r="Q150" s="57"/>
      <c r="R150" s="57"/>
      <c r="S150" s="57"/>
      <c r="T150" s="57"/>
      <c r="U150" s="64"/>
      <c r="V150" s="65" t="str">
        <f t="shared" si="6"/>
        <v/>
      </c>
      <c r="W150" s="66"/>
      <c r="X150" s="57"/>
      <c r="Y150" s="25"/>
      <c r="AM150" s="71">
        <f t="shared" si="5"/>
        <v>0</v>
      </c>
      <c r="AN150" s="71">
        <f t="shared" si="4"/>
        <v>0</v>
      </c>
    </row>
    <row r="151" spans="1:40" ht="29.25" customHeight="1" thickBot="1" x14ac:dyDescent="0.45">
      <c r="A151" s="57"/>
      <c r="B151" s="57"/>
      <c r="C151" s="58"/>
      <c r="D151" s="59"/>
      <c r="E151" s="58"/>
      <c r="F151" s="72"/>
      <c r="G151" s="130"/>
      <c r="H151" s="131"/>
      <c r="I151" s="131"/>
      <c r="J151" s="131"/>
      <c r="K151" s="132"/>
      <c r="L151" s="62"/>
      <c r="M151" s="63"/>
      <c r="N151" s="57"/>
      <c r="O151" s="57"/>
      <c r="P151" s="57"/>
      <c r="Q151" s="57"/>
      <c r="R151" s="57"/>
      <c r="S151" s="57"/>
      <c r="T151" s="57"/>
      <c r="U151" s="64"/>
      <c r="V151" s="65" t="str">
        <f t="shared" si="6"/>
        <v/>
      </c>
      <c r="W151" s="66"/>
      <c r="X151" s="57"/>
      <c r="Y151" s="25"/>
      <c r="AM151" s="71">
        <f t="shared" si="5"/>
        <v>0</v>
      </c>
      <c r="AN151" s="71">
        <f t="shared" si="4"/>
        <v>0</v>
      </c>
    </row>
    <row r="152" spans="1:40" ht="29.25" customHeight="1" thickBot="1" x14ac:dyDescent="0.45">
      <c r="A152" s="57"/>
      <c r="B152" s="57"/>
      <c r="C152" s="58"/>
      <c r="D152" s="59"/>
      <c r="E152" s="58"/>
      <c r="F152" s="72"/>
      <c r="G152" s="130"/>
      <c r="H152" s="131"/>
      <c r="I152" s="131"/>
      <c r="J152" s="131"/>
      <c r="K152" s="132"/>
      <c r="L152" s="62"/>
      <c r="M152" s="63"/>
      <c r="N152" s="57"/>
      <c r="O152" s="57"/>
      <c r="P152" s="57"/>
      <c r="Q152" s="57"/>
      <c r="R152" s="57"/>
      <c r="S152" s="57"/>
      <c r="T152" s="57"/>
      <c r="U152" s="64"/>
      <c r="V152" s="65" t="str">
        <f t="shared" si="6"/>
        <v/>
      </c>
      <c r="W152" s="66"/>
      <c r="X152" s="57"/>
      <c r="Y152" s="25"/>
      <c r="AM152" s="71">
        <f t="shared" si="5"/>
        <v>0</v>
      </c>
      <c r="AN152" s="71">
        <f t="shared" si="4"/>
        <v>0</v>
      </c>
    </row>
    <row r="153" spans="1:40" ht="29.25" customHeight="1" thickBot="1" x14ac:dyDescent="0.45">
      <c r="A153" s="57"/>
      <c r="B153" s="57"/>
      <c r="C153" s="58"/>
      <c r="D153" s="59"/>
      <c r="E153" s="58"/>
      <c r="F153" s="72"/>
      <c r="G153" s="130"/>
      <c r="H153" s="131"/>
      <c r="I153" s="131"/>
      <c r="J153" s="131"/>
      <c r="K153" s="132"/>
      <c r="L153" s="62"/>
      <c r="M153" s="63"/>
      <c r="N153" s="57"/>
      <c r="O153" s="57"/>
      <c r="P153" s="57"/>
      <c r="Q153" s="57"/>
      <c r="R153" s="57"/>
      <c r="S153" s="57"/>
      <c r="T153" s="57"/>
      <c r="U153" s="64"/>
      <c r="V153" s="65" t="str">
        <f t="shared" si="6"/>
        <v/>
      </c>
      <c r="W153" s="66"/>
      <c r="X153" s="57"/>
      <c r="Y153" s="25"/>
      <c r="AM153" s="71">
        <f t="shared" si="5"/>
        <v>0</v>
      </c>
      <c r="AN153" s="71">
        <f t="shared" ref="AN153:AN157" si="7">N153*30+O153*20+P153*12+Q153*7+R153*4+S153*2+T153*1+M153*50</f>
        <v>0</v>
      </c>
    </row>
    <row r="154" spans="1:40" ht="29.25" customHeight="1" thickBot="1" x14ac:dyDescent="0.45">
      <c r="A154" s="57"/>
      <c r="B154" s="57"/>
      <c r="C154" s="58"/>
      <c r="D154" s="59"/>
      <c r="E154" s="58"/>
      <c r="F154" s="72"/>
      <c r="G154" s="130"/>
      <c r="H154" s="131"/>
      <c r="I154" s="131"/>
      <c r="J154" s="131"/>
      <c r="K154" s="132"/>
      <c r="L154" s="62"/>
      <c r="M154" s="63"/>
      <c r="N154" s="57"/>
      <c r="O154" s="57"/>
      <c r="P154" s="57"/>
      <c r="Q154" s="57"/>
      <c r="R154" s="57"/>
      <c r="S154" s="57"/>
      <c r="T154" s="57"/>
      <c r="U154" s="64"/>
      <c r="V154" s="65" t="str">
        <f t="shared" si="6"/>
        <v/>
      </c>
      <c r="W154" s="66"/>
      <c r="X154" s="57"/>
      <c r="Y154" s="25"/>
      <c r="AM154" s="71">
        <f t="shared" si="5"/>
        <v>0</v>
      </c>
      <c r="AN154" s="71">
        <f t="shared" si="7"/>
        <v>0</v>
      </c>
    </row>
    <row r="155" spans="1:40" ht="29.25" customHeight="1" thickBot="1" x14ac:dyDescent="0.45">
      <c r="A155" s="57"/>
      <c r="B155" s="57"/>
      <c r="C155" s="58"/>
      <c r="D155" s="59"/>
      <c r="E155" s="58"/>
      <c r="F155" s="72"/>
      <c r="G155" s="130"/>
      <c r="H155" s="131"/>
      <c r="I155" s="131"/>
      <c r="J155" s="131"/>
      <c r="K155" s="132"/>
      <c r="L155" s="62"/>
      <c r="M155" s="63"/>
      <c r="N155" s="57"/>
      <c r="O155" s="57"/>
      <c r="P155" s="57"/>
      <c r="Q155" s="57"/>
      <c r="R155" s="57"/>
      <c r="S155" s="57"/>
      <c r="T155" s="57"/>
      <c r="U155" s="64"/>
      <c r="V155" s="65" t="str">
        <f t="shared" si="6"/>
        <v/>
      </c>
      <c r="W155" s="66"/>
      <c r="X155" s="57"/>
      <c r="Y155" s="25"/>
      <c r="AM155" s="71">
        <f t="shared" ref="AM155:AM157" si="8">IF(L155="",0,VLOOKUP(L155,$AJ$25:$AK$28,2,FALSE))</f>
        <v>0</v>
      </c>
      <c r="AN155" s="71">
        <f t="shared" si="7"/>
        <v>0</v>
      </c>
    </row>
    <row r="156" spans="1:40" ht="29.25" customHeight="1" thickBot="1" x14ac:dyDescent="0.45">
      <c r="A156" s="57"/>
      <c r="B156" s="57"/>
      <c r="C156" s="58"/>
      <c r="D156" s="59"/>
      <c r="E156" s="58"/>
      <c r="F156" s="72"/>
      <c r="G156" s="130"/>
      <c r="H156" s="131"/>
      <c r="I156" s="131"/>
      <c r="J156" s="131"/>
      <c r="K156" s="132"/>
      <c r="L156" s="62"/>
      <c r="M156" s="63"/>
      <c r="N156" s="57"/>
      <c r="O156" s="57"/>
      <c r="P156" s="57"/>
      <c r="Q156" s="57"/>
      <c r="R156" s="57"/>
      <c r="S156" s="57"/>
      <c r="T156" s="57"/>
      <c r="U156" s="64"/>
      <c r="V156" s="65" t="str">
        <f t="shared" ref="V156:V157" si="9">IF((AM156+AN156)=0,"",(AN156+AM156))</f>
        <v/>
      </c>
      <c r="W156" s="66"/>
      <c r="X156" s="57"/>
      <c r="Y156" s="25"/>
      <c r="AM156" s="71">
        <f t="shared" si="8"/>
        <v>0</v>
      </c>
      <c r="AN156" s="71">
        <f t="shared" si="7"/>
        <v>0</v>
      </c>
    </row>
    <row r="157" spans="1:40" ht="29.25" customHeight="1" thickBot="1" x14ac:dyDescent="0.45">
      <c r="A157" s="57"/>
      <c r="B157" s="57"/>
      <c r="C157" s="58"/>
      <c r="D157" s="59"/>
      <c r="E157" s="58"/>
      <c r="F157" s="72"/>
      <c r="G157" s="130"/>
      <c r="H157" s="131"/>
      <c r="I157" s="131"/>
      <c r="J157" s="131"/>
      <c r="K157" s="132"/>
      <c r="L157" s="62"/>
      <c r="M157" s="63"/>
      <c r="N157" s="57"/>
      <c r="O157" s="57"/>
      <c r="P157" s="57"/>
      <c r="Q157" s="57"/>
      <c r="R157" s="57"/>
      <c r="S157" s="57"/>
      <c r="T157" s="57"/>
      <c r="U157" s="64"/>
      <c r="V157" s="65" t="str">
        <f t="shared" si="9"/>
        <v/>
      </c>
      <c r="W157" s="66"/>
      <c r="X157" s="57"/>
      <c r="Y157" s="25"/>
      <c r="AM157" s="71">
        <f t="shared" si="8"/>
        <v>0</v>
      </c>
      <c r="AN157" s="71">
        <f t="shared" si="7"/>
        <v>0</v>
      </c>
    </row>
    <row r="158" spans="1:40" ht="11.25" customHeight="1" x14ac:dyDescent="0.4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40" x14ac:dyDescent="0.4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40" x14ac:dyDescent="0.4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x14ac:dyDescent="0.4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x14ac:dyDescent="0.4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x14ac:dyDescent="0.4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x14ac:dyDescent="0.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x14ac:dyDescent="0.4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x14ac:dyDescent="0.4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x14ac:dyDescent="0.4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</sheetData>
  <sheetProtection algorithmName="SHA-512" hashValue="u1so6481DNf85Q0ttxAoU2a2gDkcZPUWNd8Swa/FfT4pvzmwPUgjGSCbldpC6LGV9nlf08AmQ4+MeV3jwA/XmQ==" saltValue="gUrphS5Gpf4cD69rNElTrw==" spinCount="100000" sheet="1" objects="1" scenarios="1"/>
  <mergeCells count="162">
    <mergeCell ref="G154:K154"/>
    <mergeCell ref="G155:K155"/>
    <mergeCell ref="G156:K156"/>
    <mergeCell ref="G157:K157"/>
    <mergeCell ref="G148:K148"/>
    <mergeCell ref="G149:K149"/>
    <mergeCell ref="G150:K150"/>
    <mergeCell ref="G151:K151"/>
    <mergeCell ref="G152:K152"/>
    <mergeCell ref="G153:K153"/>
    <mergeCell ref="G142:K142"/>
    <mergeCell ref="G143:K143"/>
    <mergeCell ref="G144:K144"/>
    <mergeCell ref="G145:K145"/>
    <mergeCell ref="G146:K146"/>
    <mergeCell ref="G147:K147"/>
    <mergeCell ref="G136:K136"/>
    <mergeCell ref="G137:K137"/>
    <mergeCell ref="G138:K138"/>
    <mergeCell ref="G139:K139"/>
    <mergeCell ref="G140:K140"/>
    <mergeCell ref="G141:K141"/>
    <mergeCell ref="G130:K130"/>
    <mergeCell ref="G131:K131"/>
    <mergeCell ref="G132:K132"/>
    <mergeCell ref="G133:K133"/>
    <mergeCell ref="G134:K134"/>
    <mergeCell ref="G135:K135"/>
    <mergeCell ref="G124:K124"/>
    <mergeCell ref="G125:K125"/>
    <mergeCell ref="G126:K126"/>
    <mergeCell ref="G127:K127"/>
    <mergeCell ref="G128:K128"/>
    <mergeCell ref="G129:K129"/>
    <mergeCell ref="G118:K118"/>
    <mergeCell ref="G119:K119"/>
    <mergeCell ref="G120:K120"/>
    <mergeCell ref="G121:K121"/>
    <mergeCell ref="G122:K122"/>
    <mergeCell ref="G123:K123"/>
    <mergeCell ref="G112:K112"/>
    <mergeCell ref="G113:K113"/>
    <mergeCell ref="G114:K114"/>
    <mergeCell ref="G115:K115"/>
    <mergeCell ref="G116:K116"/>
    <mergeCell ref="G117:K117"/>
    <mergeCell ref="G106:K106"/>
    <mergeCell ref="G107:K107"/>
    <mergeCell ref="G108:K108"/>
    <mergeCell ref="G109:K109"/>
    <mergeCell ref="G110:K110"/>
    <mergeCell ref="G111:K111"/>
    <mergeCell ref="G100:K100"/>
    <mergeCell ref="G101:K101"/>
    <mergeCell ref="G102:K102"/>
    <mergeCell ref="G103:K103"/>
    <mergeCell ref="G104:K104"/>
    <mergeCell ref="G105:K105"/>
    <mergeCell ref="G94:K94"/>
    <mergeCell ref="G95:K95"/>
    <mergeCell ref="G96:K96"/>
    <mergeCell ref="G97:K97"/>
    <mergeCell ref="G98:K98"/>
    <mergeCell ref="G99:K99"/>
    <mergeCell ref="G88:K88"/>
    <mergeCell ref="G89:K89"/>
    <mergeCell ref="G90:K90"/>
    <mergeCell ref="G91:K91"/>
    <mergeCell ref="G92:K92"/>
    <mergeCell ref="G93:K93"/>
    <mergeCell ref="G82:K82"/>
    <mergeCell ref="G83:K83"/>
    <mergeCell ref="G84:K84"/>
    <mergeCell ref="G85:K85"/>
    <mergeCell ref="G86:K86"/>
    <mergeCell ref="G87:K87"/>
    <mergeCell ref="G76:K76"/>
    <mergeCell ref="G77:K77"/>
    <mergeCell ref="G78:K78"/>
    <mergeCell ref="G79:K79"/>
    <mergeCell ref="G80:K80"/>
    <mergeCell ref="G81:K81"/>
    <mergeCell ref="G70:K70"/>
    <mergeCell ref="G71:K71"/>
    <mergeCell ref="G72:K72"/>
    <mergeCell ref="G73:K73"/>
    <mergeCell ref="G74:K74"/>
    <mergeCell ref="G75:K75"/>
    <mergeCell ref="G64:K64"/>
    <mergeCell ref="G65:K65"/>
    <mergeCell ref="G66:K66"/>
    <mergeCell ref="G67:K67"/>
    <mergeCell ref="G68:K68"/>
    <mergeCell ref="G69:K69"/>
    <mergeCell ref="G58:K58"/>
    <mergeCell ref="G59:K59"/>
    <mergeCell ref="G60:K60"/>
    <mergeCell ref="G61:K61"/>
    <mergeCell ref="G62:K62"/>
    <mergeCell ref="G63:K63"/>
    <mergeCell ref="G52:K52"/>
    <mergeCell ref="G53:K53"/>
    <mergeCell ref="G54:K54"/>
    <mergeCell ref="G55:K55"/>
    <mergeCell ref="G56:K56"/>
    <mergeCell ref="G57:K57"/>
    <mergeCell ref="G46:K46"/>
    <mergeCell ref="G47:K47"/>
    <mergeCell ref="G48:K48"/>
    <mergeCell ref="G49:K49"/>
    <mergeCell ref="G50:K50"/>
    <mergeCell ref="G51:K51"/>
    <mergeCell ref="G40:K40"/>
    <mergeCell ref="G41:K41"/>
    <mergeCell ref="G42:K42"/>
    <mergeCell ref="G43:K43"/>
    <mergeCell ref="G44:K44"/>
    <mergeCell ref="G45:K45"/>
    <mergeCell ref="G36:K36"/>
    <mergeCell ref="G37:K37"/>
    <mergeCell ref="Z37:AG37"/>
    <mergeCell ref="G38:K38"/>
    <mergeCell ref="G39:K39"/>
    <mergeCell ref="Z39:AG39"/>
    <mergeCell ref="G30:K30"/>
    <mergeCell ref="G31:K31"/>
    <mergeCell ref="G32:K32"/>
    <mergeCell ref="G33:K33"/>
    <mergeCell ref="G34:K34"/>
    <mergeCell ref="G35:K35"/>
    <mergeCell ref="X23:X24"/>
    <mergeCell ref="G25:K25"/>
    <mergeCell ref="G26:K26"/>
    <mergeCell ref="G27:K27"/>
    <mergeCell ref="G28:K28"/>
    <mergeCell ref="G29:K29"/>
    <mergeCell ref="B19:D19"/>
    <mergeCell ref="E19:F19"/>
    <mergeCell ref="B21:D21"/>
    <mergeCell ref="E21:G21"/>
    <mergeCell ref="G23:K24"/>
    <mergeCell ref="M23:T23"/>
    <mergeCell ref="I19:W19"/>
    <mergeCell ref="B20:D20"/>
    <mergeCell ref="E20:G20"/>
    <mergeCell ref="A15:B15"/>
    <mergeCell ref="C15:E15"/>
    <mergeCell ref="P15:Q15"/>
    <mergeCell ref="R15:V15"/>
    <mergeCell ref="B18:D18"/>
    <mergeCell ref="E18:F18"/>
    <mergeCell ref="A8:X8"/>
    <mergeCell ref="A10:H11"/>
    <mergeCell ref="K10:T10"/>
    <mergeCell ref="K11:X11"/>
    <mergeCell ref="A13:B13"/>
    <mergeCell ref="C13:E13"/>
    <mergeCell ref="K13:L13"/>
    <mergeCell ref="M13:O13"/>
    <mergeCell ref="P13:U13"/>
    <mergeCell ref="V13:X13"/>
    <mergeCell ref="I18:W18"/>
  </mergeCells>
  <phoneticPr fontId="3"/>
  <dataValidations count="10">
    <dataValidation allowBlank="1" showInputMessage="1" showErrorMessage="1" promptTitle="〇を入力" prompt="内容証明書が必要な場合_x000a_" sqref="W25:W157" xr:uid="{A93A2166-96BF-49D3-9526-C4A29CA4BA25}"/>
    <dataValidation type="list" allowBlank="1" showInputMessage="1" showErrorMessage="1" prompt="※７を確認したら○を選択入力してください。" sqref="X18:X19" xr:uid="{9FE75AF6-99E2-4EE4-9CE2-0CAD985EA8FE}">
      <formula1>$AV$18</formula1>
    </dataValidation>
    <dataValidation type="list" allowBlank="1" showInputMessage="1" showErrorMessage="1" promptTitle="▼をクリック" prompt="選択してください" sqref="F25:F157" xr:uid="{D52FED9E-E056-45F6-9C23-1893B9297D3D}">
      <formula1>$AJ$32:$AJ$33</formula1>
    </dataValidation>
    <dataValidation allowBlank="1" showInputMessage="1" showErrorMessage="1" prompt="行を空けずに入力してください_x000a_行を空けてしまうと申請者数、申請料、印刷が正しくできません" sqref="B25:E25" xr:uid="{2B8F70DE-A956-4316-AFE9-CAE3247790A9}"/>
    <dataValidation allowBlank="1" showInputMessage="1" showErrorMessage="1" prompt="学校番号シートを確認し、半角で入力してください" sqref="A25:A27" xr:uid="{C9D22BC9-0672-4533-9E72-321077099811}"/>
    <dataValidation allowBlank="1" showInputMessage="1" showErrorMessage="1" prompt="キーボードから入力してください" sqref="A15" xr:uid="{5FCD7466-5C6E-4E73-8EFD-76D59B966D7E}"/>
    <dataValidation imeMode="halfAlpha" allowBlank="1" showInputMessage="1" showErrorMessage="1" prompt="メールアドレスを入力してください" sqref="H20:H21 E21" xr:uid="{2811CB65-FD82-4F62-B0ED-1B0E91835CB1}"/>
    <dataValidation allowBlank="1" showInputMessage="1" showErrorMessage="1" prompt="職・氏名を入力してください" sqref="E18:E19 G18:H19" xr:uid="{D811746E-BA5F-4C47-8A08-FCD20D2A9673}"/>
    <dataValidation type="list" allowBlank="1" showInputMessage="1" showErrorMessage="1" promptTitle="▼をクリック" prompt="選択してください" sqref="L25:L157" xr:uid="{260841EA-CED7-467C-AD64-624E4B634D88}">
      <formula1>$AJ$25:$AJ$28</formula1>
    </dataValidation>
    <dataValidation imeMode="halfAlpha" allowBlank="1" showInputMessage="1" showErrorMessage="1" prompt="学校の電話番号を記入してください。" sqref="E20:G20" xr:uid="{54DDD5D7-A1CE-4B4F-9003-625E1925CABE}"/>
  </dataValidations>
  <pageMargins left="0.7" right="0.7" top="0.75" bottom="0.75" header="0.3" footer="0.3"/>
  <pageSetup paperSize="9" scale="5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A528-E6A1-4771-865E-440EF1A504C2}">
  <dimension ref="A1:J453"/>
  <sheetViews>
    <sheetView workbookViewId="0">
      <selection activeCell="C214" sqref="C214"/>
    </sheetView>
  </sheetViews>
  <sheetFormatPr defaultColWidth="9" defaultRowHeight="18.75" x14ac:dyDescent="0.4"/>
  <cols>
    <col min="1" max="1" width="4.125" customWidth="1"/>
    <col min="2" max="2" width="9.375" customWidth="1"/>
    <col min="3" max="3" width="13.25" style="21" customWidth="1"/>
    <col min="4" max="4" width="28.5" customWidth="1"/>
    <col min="5" max="5" width="13.75" customWidth="1"/>
    <col min="6" max="6" width="9.125" hidden="1" customWidth="1"/>
    <col min="7" max="7" width="5.75" hidden="1" customWidth="1"/>
    <col min="8" max="8" width="21.125" hidden="1" customWidth="1"/>
    <col min="9" max="9" width="9.125" hidden="1" customWidth="1"/>
    <col min="10" max="10" width="9" hidden="1" customWidth="1"/>
  </cols>
  <sheetData>
    <row r="1" spans="1:9" ht="33.75" thickBot="1" x14ac:dyDescent="0.45">
      <c r="A1" s="96"/>
      <c r="B1" s="95" t="s">
        <v>63</v>
      </c>
      <c r="C1" s="94"/>
    </row>
    <row r="2" spans="1:9" ht="6.75" customHeight="1" x14ac:dyDescent="0.4">
      <c r="A2" s="96"/>
      <c r="B2" s="78"/>
      <c r="C2" s="78"/>
    </row>
    <row r="3" spans="1:9" ht="25.5" x14ac:dyDescent="0.4">
      <c r="B3" s="79" t="s">
        <v>64</v>
      </c>
      <c r="C3" s="80" t="s">
        <v>27</v>
      </c>
      <c r="D3" s="79" t="s">
        <v>65</v>
      </c>
      <c r="F3" t="s">
        <v>66</v>
      </c>
      <c r="H3" t="s">
        <v>67</v>
      </c>
    </row>
    <row r="4" spans="1:9" x14ac:dyDescent="0.4">
      <c r="A4">
        <v>1</v>
      </c>
      <c r="B4" t="s">
        <v>68</v>
      </c>
      <c r="C4" s="21">
        <v>1010</v>
      </c>
      <c r="D4" t="str">
        <f t="shared" ref="D4:D68" si="0">F4&amp;G4&amp;H4</f>
        <v>北海道岩見沢農業</v>
      </c>
      <c r="E4" t="s">
        <v>6</v>
      </c>
      <c r="F4" t="s">
        <v>68</v>
      </c>
      <c r="H4" t="s">
        <v>69</v>
      </c>
      <c r="I4" t="str">
        <f>F4&amp;J4</f>
        <v>北海道</v>
      </c>
    </row>
    <row r="5" spans="1:9" x14ac:dyDescent="0.4">
      <c r="A5">
        <v>2</v>
      </c>
      <c r="C5" s="21">
        <v>1020</v>
      </c>
      <c r="D5" t="str">
        <f t="shared" si="0"/>
        <v>北海道帯広農業</v>
      </c>
      <c r="E5" t="s">
        <v>6</v>
      </c>
      <c r="F5" t="s">
        <v>68</v>
      </c>
      <c r="H5" t="s">
        <v>70</v>
      </c>
      <c r="I5" t="str">
        <f t="shared" ref="I5:I70" si="1">F5&amp;J5</f>
        <v>北海道</v>
      </c>
    </row>
    <row r="6" spans="1:9" x14ac:dyDescent="0.4">
      <c r="A6">
        <v>3</v>
      </c>
      <c r="C6" s="21">
        <v>1030</v>
      </c>
      <c r="D6" t="str">
        <f t="shared" si="0"/>
        <v>北海道旭川農業</v>
      </c>
      <c r="E6" t="s">
        <v>6</v>
      </c>
      <c r="F6" t="s">
        <v>68</v>
      </c>
      <c r="H6" t="s">
        <v>71</v>
      </c>
      <c r="I6" t="str">
        <f t="shared" si="1"/>
        <v>北海道</v>
      </c>
    </row>
    <row r="7" spans="1:9" x14ac:dyDescent="0.4">
      <c r="A7">
        <v>4</v>
      </c>
      <c r="C7" s="21">
        <v>1040</v>
      </c>
      <c r="D7" t="str">
        <f t="shared" si="0"/>
        <v>北海道名寄産業</v>
      </c>
      <c r="E7" t="s">
        <v>6</v>
      </c>
      <c r="F7" t="s">
        <v>68</v>
      </c>
      <c r="H7" t="s">
        <v>72</v>
      </c>
      <c r="I7" t="str">
        <f t="shared" si="1"/>
        <v>北海道</v>
      </c>
    </row>
    <row r="8" spans="1:9" x14ac:dyDescent="0.4">
      <c r="A8">
        <v>5</v>
      </c>
      <c r="C8" s="21">
        <v>1050</v>
      </c>
      <c r="D8" t="str">
        <f t="shared" si="0"/>
        <v>北海道大野農業</v>
      </c>
      <c r="E8" t="s">
        <v>6</v>
      </c>
      <c r="F8" t="s">
        <v>68</v>
      </c>
      <c r="H8" t="s">
        <v>73</v>
      </c>
      <c r="I8" t="str">
        <f t="shared" si="1"/>
        <v>北海道</v>
      </c>
    </row>
    <row r="9" spans="1:9" x14ac:dyDescent="0.4">
      <c r="A9">
        <v>6</v>
      </c>
      <c r="C9" s="21">
        <v>1060</v>
      </c>
      <c r="D9" t="str">
        <f t="shared" si="0"/>
        <v>北海道倶知安農業</v>
      </c>
      <c r="E9" t="s">
        <v>6</v>
      </c>
      <c r="F9" t="s">
        <v>68</v>
      </c>
      <c r="H9" t="s">
        <v>74</v>
      </c>
      <c r="I9" t="str">
        <f t="shared" si="1"/>
        <v>北海道</v>
      </c>
    </row>
    <row r="10" spans="1:9" x14ac:dyDescent="0.4">
      <c r="A10">
        <v>7</v>
      </c>
      <c r="C10" s="21">
        <v>1070</v>
      </c>
      <c r="D10" t="str">
        <f t="shared" si="0"/>
        <v>北海道静内農業</v>
      </c>
      <c r="E10" t="s">
        <v>6</v>
      </c>
      <c r="F10" t="s">
        <v>68</v>
      </c>
      <c r="H10" t="s">
        <v>75</v>
      </c>
      <c r="I10" t="str">
        <f t="shared" si="1"/>
        <v>北海道</v>
      </c>
    </row>
    <row r="11" spans="1:9" x14ac:dyDescent="0.4">
      <c r="A11">
        <v>8</v>
      </c>
      <c r="C11" s="21">
        <v>1080</v>
      </c>
      <c r="D11" t="str">
        <f t="shared" si="0"/>
        <v>北海道深川東</v>
      </c>
      <c r="E11" t="s">
        <v>6</v>
      </c>
      <c r="F11" t="s">
        <v>68</v>
      </c>
      <c r="H11" t="s">
        <v>76</v>
      </c>
      <c r="I11" t="str">
        <f t="shared" si="1"/>
        <v>北海道</v>
      </c>
    </row>
    <row r="12" spans="1:9" x14ac:dyDescent="0.4">
      <c r="A12">
        <v>9</v>
      </c>
      <c r="C12" s="21">
        <v>1090</v>
      </c>
      <c r="D12" t="str">
        <f t="shared" si="0"/>
        <v xml:space="preserve">北海道美幌 </v>
      </c>
      <c r="E12" t="s">
        <v>6</v>
      </c>
      <c r="F12" t="s">
        <v>68</v>
      </c>
      <c r="H12" t="s">
        <v>77</v>
      </c>
      <c r="I12" t="str">
        <f t="shared" si="1"/>
        <v>北海道</v>
      </c>
    </row>
    <row r="13" spans="1:9" x14ac:dyDescent="0.4">
      <c r="A13">
        <v>10</v>
      </c>
      <c r="C13" s="21">
        <v>1100</v>
      </c>
      <c r="D13" t="str">
        <f t="shared" si="0"/>
        <v>北海道更別農業</v>
      </c>
      <c r="E13" t="s">
        <v>6</v>
      </c>
      <c r="F13" t="s">
        <v>68</v>
      </c>
      <c r="H13" t="s">
        <v>78</v>
      </c>
      <c r="I13" t="str">
        <f t="shared" si="1"/>
        <v>北海道</v>
      </c>
    </row>
    <row r="14" spans="1:9" x14ac:dyDescent="0.4">
      <c r="A14">
        <v>11</v>
      </c>
      <c r="C14" s="21">
        <v>1110</v>
      </c>
      <c r="D14" t="str">
        <f t="shared" si="0"/>
        <v>北海道新十津川農業</v>
      </c>
      <c r="E14" t="s">
        <v>6</v>
      </c>
      <c r="F14" t="s">
        <v>68</v>
      </c>
      <c r="H14" t="s">
        <v>79</v>
      </c>
      <c r="I14" t="str">
        <f t="shared" si="1"/>
        <v>北海道</v>
      </c>
    </row>
    <row r="15" spans="1:9" x14ac:dyDescent="0.4">
      <c r="A15">
        <v>12</v>
      </c>
      <c r="C15" s="21">
        <v>1120</v>
      </c>
      <c r="D15" t="str">
        <f t="shared" si="0"/>
        <v>北海道遠別農業</v>
      </c>
      <c r="E15" t="s">
        <v>6</v>
      </c>
      <c r="F15" t="s">
        <v>68</v>
      </c>
      <c r="H15" t="s">
        <v>80</v>
      </c>
      <c r="I15" t="str">
        <f t="shared" si="1"/>
        <v>北海道</v>
      </c>
    </row>
    <row r="16" spans="1:9" x14ac:dyDescent="0.4">
      <c r="A16">
        <v>13</v>
      </c>
      <c r="C16" s="21">
        <v>1130</v>
      </c>
      <c r="D16" t="str">
        <f t="shared" si="0"/>
        <v>北海道標茶</v>
      </c>
      <c r="E16" t="s">
        <v>6</v>
      </c>
      <c r="F16" t="s">
        <v>68</v>
      </c>
      <c r="H16" t="s">
        <v>81</v>
      </c>
      <c r="I16" t="str">
        <f t="shared" si="1"/>
        <v>北海道</v>
      </c>
    </row>
    <row r="17" spans="1:9" x14ac:dyDescent="0.4">
      <c r="A17">
        <v>14</v>
      </c>
      <c r="C17" s="21">
        <v>1140</v>
      </c>
      <c r="D17" t="str">
        <f t="shared" si="0"/>
        <v>北海道檜山北</v>
      </c>
      <c r="E17" t="s">
        <v>6</v>
      </c>
      <c r="F17" t="s">
        <v>68</v>
      </c>
      <c r="H17" t="s">
        <v>82</v>
      </c>
      <c r="I17" t="str">
        <f t="shared" si="1"/>
        <v>北海道</v>
      </c>
    </row>
    <row r="18" spans="1:9" x14ac:dyDescent="0.4">
      <c r="A18">
        <v>15</v>
      </c>
      <c r="C18" s="21">
        <v>1150</v>
      </c>
      <c r="D18" t="str">
        <f t="shared" si="0"/>
        <v>北海道余市紅志　　　　</v>
      </c>
      <c r="E18" t="s">
        <v>6</v>
      </c>
      <c r="F18" t="s">
        <v>68</v>
      </c>
      <c r="H18" t="s">
        <v>83</v>
      </c>
      <c r="I18" t="str">
        <f t="shared" si="1"/>
        <v>北海道</v>
      </c>
    </row>
    <row r="19" spans="1:9" x14ac:dyDescent="0.4">
      <c r="A19">
        <v>16</v>
      </c>
      <c r="C19" s="21">
        <v>1160</v>
      </c>
      <c r="D19" t="str">
        <f t="shared" si="0"/>
        <v>北海道美唄尚栄　　　　　</v>
      </c>
      <c r="E19" t="s">
        <v>6</v>
      </c>
      <c r="F19" t="s">
        <v>68</v>
      </c>
      <c r="H19" t="s">
        <v>84</v>
      </c>
      <c r="I19" t="str">
        <f t="shared" si="1"/>
        <v>北海道</v>
      </c>
    </row>
    <row r="20" spans="1:9" x14ac:dyDescent="0.4">
      <c r="A20">
        <v>17</v>
      </c>
      <c r="C20" s="21">
        <v>1170</v>
      </c>
      <c r="D20" t="str">
        <f t="shared" si="0"/>
        <v>北海道清水</v>
      </c>
      <c r="E20" t="s">
        <v>6</v>
      </c>
      <c r="F20" t="s">
        <v>68</v>
      </c>
      <c r="H20" t="s">
        <v>85</v>
      </c>
      <c r="I20" t="str">
        <f t="shared" si="1"/>
        <v>北海道</v>
      </c>
    </row>
    <row r="21" spans="1:9" x14ac:dyDescent="0.4">
      <c r="A21">
        <v>18</v>
      </c>
      <c r="C21" s="21">
        <v>1180</v>
      </c>
      <c r="D21" t="str">
        <f t="shared" si="0"/>
        <v>北海道当別</v>
      </c>
      <c r="E21" t="s">
        <v>6</v>
      </c>
      <c r="F21" t="s">
        <v>68</v>
      </c>
      <c r="H21" t="s">
        <v>86</v>
      </c>
      <c r="I21" t="str">
        <f t="shared" si="1"/>
        <v>北海道</v>
      </c>
    </row>
    <row r="22" spans="1:9" x14ac:dyDescent="0.4">
      <c r="A22">
        <v>19</v>
      </c>
      <c r="C22" s="21">
        <v>1190</v>
      </c>
      <c r="D22" s="81" t="str">
        <f t="shared" si="0"/>
        <v>北海道音更</v>
      </c>
      <c r="E22" t="s">
        <v>6</v>
      </c>
      <c r="F22" t="s">
        <v>68</v>
      </c>
      <c r="H22" s="81" t="s">
        <v>87</v>
      </c>
      <c r="I22" t="str">
        <f t="shared" si="1"/>
        <v>北海道</v>
      </c>
    </row>
    <row r="23" spans="1:9" x14ac:dyDescent="0.4">
      <c r="A23">
        <v>20</v>
      </c>
      <c r="C23" s="21">
        <v>1200</v>
      </c>
      <c r="D23" t="str">
        <f t="shared" si="0"/>
        <v>北海道別海</v>
      </c>
      <c r="E23" t="s">
        <v>6</v>
      </c>
      <c r="F23" t="s">
        <v>68</v>
      </c>
      <c r="H23" t="s">
        <v>88</v>
      </c>
      <c r="I23" t="str">
        <f t="shared" si="1"/>
        <v>北海道</v>
      </c>
    </row>
    <row r="24" spans="1:9" x14ac:dyDescent="0.4">
      <c r="A24">
        <v>21</v>
      </c>
      <c r="C24" s="21">
        <v>1210</v>
      </c>
      <c r="D24" t="str">
        <f t="shared" si="0"/>
        <v>北海道富良野緑峰</v>
      </c>
      <c r="E24" t="s">
        <v>6</v>
      </c>
      <c r="F24" t="s">
        <v>68</v>
      </c>
      <c r="H24" t="s">
        <v>89</v>
      </c>
      <c r="I24" t="str">
        <f t="shared" si="1"/>
        <v>北海道</v>
      </c>
    </row>
    <row r="25" spans="1:9" x14ac:dyDescent="0.4">
      <c r="A25">
        <v>22</v>
      </c>
      <c r="C25" s="21">
        <v>1220</v>
      </c>
      <c r="D25" t="str">
        <f t="shared" si="0"/>
        <v>北海道中標津農業</v>
      </c>
      <c r="E25" t="s">
        <v>6</v>
      </c>
      <c r="F25" t="s">
        <v>68</v>
      </c>
      <c r="H25" t="s">
        <v>90</v>
      </c>
      <c r="I25" t="str">
        <f t="shared" si="1"/>
        <v>北海道</v>
      </c>
    </row>
    <row r="26" spans="1:9" x14ac:dyDescent="0.4">
      <c r="A26">
        <v>23</v>
      </c>
      <c r="C26" s="21">
        <v>1230</v>
      </c>
      <c r="D26" t="str">
        <f t="shared" si="0"/>
        <v>北海道士幌</v>
      </c>
      <c r="E26" t="s">
        <v>6</v>
      </c>
      <c r="F26" t="s">
        <v>68</v>
      </c>
      <c r="H26" t="s">
        <v>91</v>
      </c>
      <c r="I26" t="str">
        <f t="shared" si="1"/>
        <v>北海道</v>
      </c>
    </row>
    <row r="27" spans="1:9" x14ac:dyDescent="0.4">
      <c r="A27">
        <v>24</v>
      </c>
      <c r="C27" s="21">
        <v>1240</v>
      </c>
      <c r="D27" t="str">
        <f t="shared" si="0"/>
        <v>北海道剣淵</v>
      </c>
      <c r="E27" t="s">
        <v>6</v>
      </c>
      <c r="F27" t="s">
        <v>68</v>
      </c>
      <c r="H27" t="s">
        <v>92</v>
      </c>
      <c r="I27" t="str">
        <f t="shared" si="1"/>
        <v>北海道</v>
      </c>
    </row>
    <row r="28" spans="1:9" x14ac:dyDescent="0.4">
      <c r="A28">
        <v>25</v>
      </c>
      <c r="C28" s="21">
        <v>1250</v>
      </c>
      <c r="D28" t="str">
        <f t="shared" si="0"/>
        <v>北海道壮瞥</v>
      </c>
      <c r="E28" t="s">
        <v>6</v>
      </c>
      <c r="F28" t="s">
        <v>68</v>
      </c>
      <c r="H28" t="s">
        <v>93</v>
      </c>
      <c r="I28" t="str">
        <f t="shared" si="1"/>
        <v>北海道</v>
      </c>
    </row>
    <row r="29" spans="1:9" x14ac:dyDescent="0.4">
      <c r="A29">
        <v>26</v>
      </c>
      <c r="C29" s="21">
        <v>1260</v>
      </c>
      <c r="D29" t="str">
        <f t="shared" si="0"/>
        <v>北海道幌加内</v>
      </c>
      <c r="E29" t="s">
        <v>6</v>
      </c>
      <c r="F29" t="s">
        <v>68</v>
      </c>
      <c r="H29" t="s">
        <v>94</v>
      </c>
      <c r="I29" t="str">
        <f t="shared" si="1"/>
        <v>北海道</v>
      </c>
    </row>
    <row r="30" spans="1:9" x14ac:dyDescent="0.4">
      <c r="A30">
        <v>27</v>
      </c>
      <c r="C30" s="21">
        <v>1270</v>
      </c>
      <c r="D30" t="str">
        <f t="shared" si="0"/>
        <v>北海道ニセコ</v>
      </c>
      <c r="E30" t="s">
        <v>6</v>
      </c>
      <c r="F30" t="s">
        <v>68</v>
      </c>
      <c r="H30" t="s">
        <v>95</v>
      </c>
      <c r="I30" t="str">
        <f t="shared" si="1"/>
        <v>北海道</v>
      </c>
    </row>
    <row r="31" spans="1:9" x14ac:dyDescent="0.4">
      <c r="A31">
        <v>28</v>
      </c>
      <c r="C31" s="21">
        <v>1280</v>
      </c>
      <c r="D31" t="str">
        <f t="shared" si="0"/>
        <v>北海道留寿都</v>
      </c>
      <c r="E31" t="s">
        <v>6</v>
      </c>
      <c r="F31" t="s">
        <v>68</v>
      </c>
      <c r="H31" t="s">
        <v>96</v>
      </c>
      <c r="I31" t="str">
        <f t="shared" si="1"/>
        <v>北海道</v>
      </c>
    </row>
    <row r="32" spans="1:9" x14ac:dyDescent="0.4">
      <c r="A32">
        <v>29</v>
      </c>
      <c r="C32" s="21">
        <v>1290</v>
      </c>
      <c r="D32" t="str">
        <f t="shared" si="0"/>
        <v>北海道真狩</v>
      </c>
      <c r="E32" t="s">
        <v>6</v>
      </c>
      <c r="F32" t="s">
        <v>68</v>
      </c>
      <c r="H32" t="s">
        <v>97</v>
      </c>
      <c r="I32" t="str">
        <f t="shared" si="1"/>
        <v>北海道</v>
      </c>
    </row>
    <row r="33" spans="1:10" x14ac:dyDescent="0.4">
      <c r="A33">
        <v>30</v>
      </c>
      <c r="C33" s="21">
        <v>1300</v>
      </c>
      <c r="D33" s="81" t="str">
        <f>F33&amp;G33&amp;H33</f>
        <v>北海道東藻琴</v>
      </c>
      <c r="E33" t="s">
        <v>6</v>
      </c>
      <c r="F33" t="s">
        <v>68</v>
      </c>
      <c r="H33" s="81" t="s">
        <v>98</v>
      </c>
      <c r="I33" t="str">
        <f t="shared" si="1"/>
        <v>北海道</v>
      </c>
    </row>
    <row r="34" spans="1:10" x14ac:dyDescent="0.4">
      <c r="A34">
        <v>31</v>
      </c>
      <c r="C34" s="21">
        <v>1310</v>
      </c>
      <c r="D34" t="str">
        <f t="shared" si="0"/>
        <v>酪農学園大学附属とわの森三愛</v>
      </c>
      <c r="E34" t="s">
        <v>6</v>
      </c>
      <c r="H34" t="s">
        <v>99</v>
      </c>
      <c r="I34" t="s">
        <v>100</v>
      </c>
    </row>
    <row r="35" spans="1:10" x14ac:dyDescent="0.4">
      <c r="A35">
        <v>32</v>
      </c>
      <c r="C35" s="21">
        <v>1320</v>
      </c>
      <c r="D35" t="str">
        <f t="shared" si="0"/>
        <v>北海道大空</v>
      </c>
      <c r="E35" t="s">
        <v>6</v>
      </c>
      <c r="F35" t="s">
        <v>68</v>
      </c>
      <c r="H35" s="82" t="s">
        <v>101</v>
      </c>
      <c r="I35" t="s">
        <v>100</v>
      </c>
    </row>
    <row r="36" spans="1:10" x14ac:dyDescent="0.4">
      <c r="A36">
        <v>33</v>
      </c>
      <c r="B36" t="s">
        <v>102</v>
      </c>
      <c r="C36" s="21">
        <v>2010</v>
      </c>
      <c r="D36" t="str">
        <f t="shared" si="0"/>
        <v>青森県立五所川原農林</v>
      </c>
      <c r="E36" t="s">
        <v>6</v>
      </c>
      <c r="F36" t="s">
        <v>102</v>
      </c>
      <c r="G36" t="s">
        <v>103</v>
      </c>
      <c r="H36" t="s">
        <v>104</v>
      </c>
      <c r="I36" t="str">
        <f t="shared" si="1"/>
        <v>青森県</v>
      </c>
      <c r="J36" t="s">
        <v>105</v>
      </c>
    </row>
    <row r="37" spans="1:10" x14ac:dyDescent="0.4">
      <c r="A37">
        <v>34</v>
      </c>
      <c r="C37" s="21">
        <v>2020</v>
      </c>
      <c r="D37" t="str">
        <f t="shared" si="0"/>
        <v>青森県立柏木農業</v>
      </c>
      <c r="E37" t="s">
        <v>6</v>
      </c>
      <c r="F37" t="s">
        <v>102</v>
      </c>
      <c r="G37" t="s">
        <v>103</v>
      </c>
      <c r="H37" t="s">
        <v>106</v>
      </c>
      <c r="I37" t="str">
        <f t="shared" si="1"/>
        <v>青森県</v>
      </c>
      <c r="J37" t="s">
        <v>105</v>
      </c>
    </row>
    <row r="38" spans="1:10" x14ac:dyDescent="0.4">
      <c r="A38">
        <v>35</v>
      </c>
      <c r="C38" s="21">
        <v>2030</v>
      </c>
      <c r="D38" t="str">
        <f t="shared" si="0"/>
        <v>青森県立三本木農業恵拓</v>
      </c>
      <c r="E38" t="s">
        <v>6</v>
      </c>
      <c r="F38" t="s">
        <v>102</v>
      </c>
      <c r="G38" t="s">
        <v>103</v>
      </c>
      <c r="H38" s="82" t="s">
        <v>543</v>
      </c>
      <c r="I38" t="str">
        <f t="shared" si="1"/>
        <v>青森県</v>
      </c>
      <c r="J38" t="s">
        <v>105</v>
      </c>
    </row>
    <row r="39" spans="1:10" x14ac:dyDescent="0.4">
      <c r="A39">
        <v>36</v>
      </c>
      <c r="C39" s="21">
        <v>2040</v>
      </c>
      <c r="D39" t="str">
        <f t="shared" si="0"/>
        <v>青森県立名久井農業</v>
      </c>
      <c r="E39" t="s">
        <v>6</v>
      </c>
      <c r="F39" t="s">
        <v>102</v>
      </c>
      <c r="G39" t="s">
        <v>103</v>
      </c>
      <c r="H39" t="s">
        <v>107</v>
      </c>
      <c r="I39" t="str">
        <f t="shared" si="1"/>
        <v>青森県</v>
      </c>
      <c r="J39" t="s">
        <v>105</v>
      </c>
    </row>
    <row r="40" spans="1:10" x14ac:dyDescent="0.4">
      <c r="A40">
        <v>37</v>
      </c>
      <c r="C40" s="21">
        <v>2050</v>
      </c>
      <c r="D40" s="81" t="str">
        <f t="shared" si="0"/>
        <v>青森県立弘前実業</v>
      </c>
      <c r="E40" t="s">
        <v>6</v>
      </c>
      <c r="F40" t="s">
        <v>102</v>
      </c>
      <c r="G40" t="s">
        <v>103</v>
      </c>
      <c r="H40" s="81" t="s">
        <v>108</v>
      </c>
      <c r="I40" t="str">
        <f t="shared" si="1"/>
        <v>青森県</v>
      </c>
      <c r="J40" t="s">
        <v>105</v>
      </c>
    </row>
    <row r="41" spans="1:10" x14ac:dyDescent="0.4">
      <c r="A41">
        <v>38</v>
      </c>
      <c r="C41" s="21">
        <v>2051</v>
      </c>
      <c r="D41" s="81" t="str">
        <f t="shared" si="0"/>
        <v>青森県立弘前実業（藤崎校舎）</v>
      </c>
      <c r="E41" t="s">
        <v>6</v>
      </c>
      <c r="F41" t="s">
        <v>102</v>
      </c>
      <c r="G41" t="s">
        <v>103</v>
      </c>
      <c r="H41" s="81" t="s">
        <v>109</v>
      </c>
      <c r="I41" t="str">
        <f t="shared" si="1"/>
        <v>青森県</v>
      </c>
      <c r="J41" t="s">
        <v>105</v>
      </c>
    </row>
    <row r="42" spans="1:10" x14ac:dyDescent="0.4">
      <c r="A42">
        <v>39</v>
      </c>
      <c r="C42" s="21">
        <v>2060</v>
      </c>
      <c r="D42" s="81" t="str">
        <f t="shared" si="0"/>
        <v>青森県立七戸</v>
      </c>
      <c r="E42" t="s">
        <v>6</v>
      </c>
      <c r="F42" t="s">
        <v>102</v>
      </c>
      <c r="G42" t="s">
        <v>103</v>
      </c>
      <c r="H42" s="83" t="s">
        <v>110</v>
      </c>
      <c r="I42" t="str">
        <f t="shared" si="1"/>
        <v>青森県</v>
      </c>
      <c r="J42" t="s">
        <v>105</v>
      </c>
    </row>
    <row r="43" spans="1:10" x14ac:dyDescent="0.4">
      <c r="A43">
        <v>40</v>
      </c>
      <c r="B43" t="s">
        <v>111</v>
      </c>
      <c r="C43" s="21">
        <v>3010</v>
      </c>
      <c r="D43" t="str">
        <f t="shared" si="0"/>
        <v>岩手県立盛岡農業</v>
      </c>
      <c r="E43" t="s">
        <v>6</v>
      </c>
      <c r="F43" t="s">
        <v>111</v>
      </c>
      <c r="G43" t="s">
        <v>103</v>
      </c>
      <c r="H43" t="s">
        <v>112</v>
      </c>
      <c r="I43" t="str">
        <f t="shared" si="1"/>
        <v>岩手県</v>
      </c>
      <c r="J43" t="s">
        <v>105</v>
      </c>
    </row>
    <row r="44" spans="1:10" x14ac:dyDescent="0.4">
      <c r="A44">
        <v>41</v>
      </c>
      <c r="C44" s="21">
        <v>3020</v>
      </c>
      <c r="D44" t="str">
        <f t="shared" si="0"/>
        <v>岩手県立紫波総合</v>
      </c>
      <c r="E44" t="s">
        <v>6</v>
      </c>
      <c r="F44" t="s">
        <v>111</v>
      </c>
      <c r="G44" t="s">
        <v>103</v>
      </c>
      <c r="H44" t="s">
        <v>113</v>
      </c>
      <c r="I44" t="str">
        <f t="shared" si="1"/>
        <v>岩手県</v>
      </c>
      <c r="J44" t="s">
        <v>105</v>
      </c>
    </row>
    <row r="45" spans="1:10" x14ac:dyDescent="0.4">
      <c r="A45">
        <v>42</v>
      </c>
      <c r="C45" s="21">
        <v>3030</v>
      </c>
      <c r="D45" t="str">
        <f t="shared" si="0"/>
        <v>岩手県立花巻農業</v>
      </c>
      <c r="E45" t="s">
        <v>6</v>
      </c>
      <c r="F45" t="s">
        <v>111</v>
      </c>
      <c r="G45" t="s">
        <v>103</v>
      </c>
      <c r="H45" t="s">
        <v>114</v>
      </c>
      <c r="I45" t="str">
        <f t="shared" si="1"/>
        <v>岩手県</v>
      </c>
      <c r="J45" t="s">
        <v>105</v>
      </c>
    </row>
    <row r="46" spans="1:10" x14ac:dyDescent="0.4">
      <c r="A46">
        <v>43</v>
      </c>
      <c r="C46" s="21">
        <v>3040</v>
      </c>
      <c r="D46" t="str">
        <f t="shared" si="0"/>
        <v>岩手県立遠野緑峰</v>
      </c>
      <c r="E46" t="s">
        <v>6</v>
      </c>
      <c r="F46" t="s">
        <v>111</v>
      </c>
      <c r="G46" t="s">
        <v>103</v>
      </c>
      <c r="H46" t="s">
        <v>115</v>
      </c>
      <c r="I46" t="str">
        <f t="shared" si="1"/>
        <v>岩手県</v>
      </c>
      <c r="J46" t="s">
        <v>105</v>
      </c>
    </row>
    <row r="47" spans="1:10" x14ac:dyDescent="0.4">
      <c r="A47">
        <v>44</v>
      </c>
      <c r="C47" s="21">
        <v>3050</v>
      </c>
      <c r="D47" t="str">
        <f t="shared" si="0"/>
        <v>岩手県立北上翔南</v>
      </c>
      <c r="E47" t="s">
        <v>6</v>
      </c>
      <c r="F47" t="s">
        <v>111</v>
      </c>
      <c r="G47" t="s">
        <v>103</v>
      </c>
      <c r="H47" t="s">
        <v>116</v>
      </c>
      <c r="I47" t="str">
        <f t="shared" si="1"/>
        <v>岩手県</v>
      </c>
      <c r="J47" t="s">
        <v>105</v>
      </c>
    </row>
    <row r="48" spans="1:10" x14ac:dyDescent="0.4">
      <c r="A48">
        <v>45</v>
      </c>
      <c r="C48" s="21">
        <v>3060</v>
      </c>
      <c r="D48" t="str">
        <f t="shared" si="0"/>
        <v>岩手県立水沢農業</v>
      </c>
      <c r="E48" t="s">
        <v>6</v>
      </c>
      <c r="F48" t="s">
        <v>111</v>
      </c>
      <c r="G48" t="s">
        <v>103</v>
      </c>
      <c r="H48" t="s">
        <v>117</v>
      </c>
      <c r="I48" t="str">
        <f t="shared" si="1"/>
        <v>岩手県</v>
      </c>
      <c r="J48" t="s">
        <v>105</v>
      </c>
    </row>
    <row r="49" spans="1:10" x14ac:dyDescent="0.4">
      <c r="A49">
        <v>46</v>
      </c>
      <c r="C49" s="21">
        <v>3070</v>
      </c>
      <c r="D49" t="str">
        <f t="shared" si="0"/>
        <v>岩手県立岩谷堂</v>
      </c>
      <c r="E49" t="s">
        <v>6</v>
      </c>
      <c r="F49" t="s">
        <v>111</v>
      </c>
      <c r="G49" t="s">
        <v>103</v>
      </c>
      <c r="H49" t="s">
        <v>118</v>
      </c>
      <c r="I49" t="str">
        <f t="shared" si="1"/>
        <v>岩手県</v>
      </c>
      <c r="J49" t="s">
        <v>105</v>
      </c>
    </row>
    <row r="50" spans="1:10" x14ac:dyDescent="0.4">
      <c r="A50">
        <v>47</v>
      </c>
      <c r="C50" s="21">
        <v>3080</v>
      </c>
      <c r="D50" t="str">
        <f t="shared" si="0"/>
        <v>岩手県立一関第二</v>
      </c>
      <c r="E50" t="s">
        <v>6</v>
      </c>
      <c r="F50" t="s">
        <v>111</v>
      </c>
      <c r="G50" t="s">
        <v>103</v>
      </c>
      <c r="H50" t="s">
        <v>119</v>
      </c>
      <c r="I50" t="str">
        <f t="shared" si="1"/>
        <v>岩手県</v>
      </c>
      <c r="J50" t="s">
        <v>105</v>
      </c>
    </row>
    <row r="51" spans="1:10" x14ac:dyDescent="0.4">
      <c r="A51">
        <v>48</v>
      </c>
      <c r="C51" s="21">
        <v>3090</v>
      </c>
      <c r="D51" t="str">
        <f t="shared" si="0"/>
        <v>岩手県立千厩</v>
      </c>
      <c r="E51" t="s">
        <v>6</v>
      </c>
      <c r="F51" t="s">
        <v>111</v>
      </c>
      <c r="G51" t="s">
        <v>103</v>
      </c>
      <c r="H51" t="s">
        <v>120</v>
      </c>
      <c r="I51" t="str">
        <f t="shared" si="1"/>
        <v>岩手県</v>
      </c>
      <c r="J51" t="s">
        <v>105</v>
      </c>
    </row>
    <row r="52" spans="1:10" x14ac:dyDescent="0.4">
      <c r="A52">
        <v>49</v>
      </c>
      <c r="C52" s="21">
        <v>3100</v>
      </c>
      <c r="D52" t="str">
        <f t="shared" si="0"/>
        <v>岩手県立大船渡東</v>
      </c>
      <c r="E52" t="s">
        <v>6</v>
      </c>
      <c r="F52" t="s">
        <v>111</v>
      </c>
      <c r="G52" t="s">
        <v>103</v>
      </c>
      <c r="H52" t="s">
        <v>121</v>
      </c>
      <c r="I52" t="str">
        <f t="shared" si="1"/>
        <v>岩手県</v>
      </c>
      <c r="J52" t="s">
        <v>105</v>
      </c>
    </row>
    <row r="53" spans="1:10" x14ac:dyDescent="0.4">
      <c r="A53">
        <v>50</v>
      </c>
      <c r="C53" s="21">
        <v>3110</v>
      </c>
      <c r="D53" t="str">
        <f t="shared" si="0"/>
        <v>岩手県立久慈東</v>
      </c>
      <c r="E53" t="s">
        <v>6</v>
      </c>
      <c r="F53" t="s">
        <v>111</v>
      </c>
      <c r="G53" t="s">
        <v>103</v>
      </c>
      <c r="H53" t="s">
        <v>122</v>
      </c>
      <c r="I53" t="str">
        <f t="shared" si="1"/>
        <v>岩手県</v>
      </c>
      <c r="J53" t="s">
        <v>105</v>
      </c>
    </row>
    <row r="54" spans="1:10" x14ac:dyDescent="0.4">
      <c r="A54">
        <v>51</v>
      </c>
      <c r="C54" s="21">
        <v>3120</v>
      </c>
      <c r="D54" t="str">
        <f t="shared" si="0"/>
        <v>岩手県立一戸</v>
      </c>
      <c r="E54" t="s">
        <v>6</v>
      </c>
      <c r="F54" t="s">
        <v>111</v>
      </c>
      <c r="G54" t="s">
        <v>103</v>
      </c>
      <c r="H54" t="s">
        <v>123</v>
      </c>
      <c r="I54" t="str">
        <f t="shared" si="1"/>
        <v>岩手県</v>
      </c>
      <c r="J54" t="s">
        <v>105</v>
      </c>
    </row>
    <row r="55" spans="1:10" x14ac:dyDescent="0.4">
      <c r="A55">
        <v>52</v>
      </c>
      <c r="B55" t="s">
        <v>124</v>
      </c>
      <c r="C55" s="21">
        <v>4010</v>
      </c>
      <c r="D55" t="str">
        <f t="shared" si="0"/>
        <v>宮城県農業</v>
      </c>
      <c r="E55" t="s">
        <v>6</v>
      </c>
      <c r="F55" t="s">
        <v>124</v>
      </c>
      <c r="G55" t="s">
        <v>105</v>
      </c>
      <c r="H55" t="s">
        <v>125</v>
      </c>
      <c r="I55" t="str">
        <f t="shared" si="1"/>
        <v>宮城県</v>
      </c>
      <c r="J55" t="s">
        <v>105</v>
      </c>
    </row>
    <row r="56" spans="1:10" x14ac:dyDescent="0.4">
      <c r="A56">
        <v>53</v>
      </c>
      <c r="C56" s="21">
        <v>4020</v>
      </c>
      <c r="D56" t="str">
        <f t="shared" si="0"/>
        <v>宮城県伊具</v>
      </c>
      <c r="E56" t="s">
        <v>6</v>
      </c>
      <c r="F56" t="s">
        <v>124</v>
      </c>
      <c r="G56" t="s">
        <v>105</v>
      </c>
      <c r="H56" t="s">
        <v>126</v>
      </c>
      <c r="I56" t="str">
        <f t="shared" si="1"/>
        <v>宮城県</v>
      </c>
      <c r="J56" t="s">
        <v>105</v>
      </c>
    </row>
    <row r="57" spans="1:10" x14ac:dyDescent="0.4">
      <c r="A57">
        <v>54</v>
      </c>
      <c r="C57" s="21">
        <v>4030</v>
      </c>
      <c r="D57" t="str">
        <f t="shared" si="0"/>
        <v>宮城県柴田農林</v>
      </c>
      <c r="E57" t="s">
        <v>6</v>
      </c>
      <c r="F57" t="s">
        <v>124</v>
      </c>
      <c r="G57" t="s">
        <v>105</v>
      </c>
      <c r="H57" t="s">
        <v>525</v>
      </c>
      <c r="I57" t="str">
        <f t="shared" si="1"/>
        <v>宮城県</v>
      </c>
      <c r="J57" t="s">
        <v>105</v>
      </c>
    </row>
    <row r="58" spans="1:10" x14ac:dyDescent="0.4">
      <c r="A58">
        <v>55</v>
      </c>
      <c r="C58" s="21">
        <v>4040</v>
      </c>
      <c r="D58" t="str">
        <f t="shared" si="0"/>
        <v>宮城県亘理</v>
      </c>
      <c r="E58" t="s">
        <v>6</v>
      </c>
      <c r="F58" t="s">
        <v>124</v>
      </c>
      <c r="G58" t="s">
        <v>105</v>
      </c>
      <c r="H58" t="s">
        <v>127</v>
      </c>
      <c r="I58" t="str">
        <f t="shared" si="1"/>
        <v>宮城県</v>
      </c>
      <c r="J58" t="s">
        <v>105</v>
      </c>
    </row>
    <row r="59" spans="1:10" x14ac:dyDescent="0.4">
      <c r="A59">
        <v>56</v>
      </c>
      <c r="C59" s="21">
        <v>4050</v>
      </c>
      <c r="D59" t="str">
        <f t="shared" si="0"/>
        <v>宮城県南郷</v>
      </c>
      <c r="E59" t="s">
        <v>6</v>
      </c>
      <c r="F59" t="s">
        <v>124</v>
      </c>
      <c r="G59" t="s">
        <v>105</v>
      </c>
      <c r="H59" t="s">
        <v>128</v>
      </c>
      <c r="I59" t="str">
        <f t="shared" si="1"/>
        <v>宮城県</v>
      </c>
      <c r="J59" t="s">
        <v>105</v>
      </c>
    </row>
    <row r="60" spans="1:10" x14ac:dyDescent="0.4">
      <c r="A60">
        <v>57</v>
      </c>
      <c r="C60" s="21">
        <v>4060</v>
      </c>
      <c r="D60" t="str">
        <f t="shared" si="0"/>
        <v>宮城県石巻北</v>
      </c>
      <c r="E60" t="s">
        <v>6</v>
      </c>
      <c r="F60" t="s">
        <v>124</v>
      </c>
      <c r="G60" t="s">
        <v>105</v>
      </c>
      <c r="H60" t="s">
        <v>129</v>
      </c>
      <c r="I60" t="str">
        <f t="shared" si="1"/>
        <v>宮城県</v>
      </c>
      <c r="J60" t="s">
        <v>105</v>
      </c>
    </row>
    <row r="61" spans="1:10" x14ac:dyDescent="0.4">
      <c r="A61">
        <v>58</v>
      </c>
      <c r="C61" s="21">
        <v>4070</v>
      </c>
      <c r="D61" t="str">
        <f t="shared" si="0"/>
        <v>宮城県小牛田農林</v>
      </c>
      <c r="E61" t="s">
        <v>6</v>
      </c>
      <c r="F61" t="s">
        <v>124</v>
      </c>
      <c r="G61" t="s">
        <v>105</v>
      </c>
      <c r="H61" t="s">
        <v>130</v>
      </c>
      <c r="I61" t="str">
        <f t="shared" si="1"/>
        <v>宮城県</v>
      </c>
      <c r="J61" t="s">
        <v>105</v>
      </c>
    </row>
    <row r="62" spans="1:10" x14ac:dyDescent="0.4">
      <c r="A62">
        <v>59</v>
      </c>
      <c r="C62" s="21">
        <v>4080</v>
      </c>
      <c r="D62" t="str">
        <f t="shared" si="0"/>
        <v>宮城県加美農業</v>
      </c>
      <c r="E62" t="s">
        <v>6</v>
      </c>
      <c r="F62" t="s">
        <v>124</v>
      </c>
      <c r="G62" t="s">
        <v>105</v>
      </c>
      <c r="H62" t="s">
        <v>131</v>
      </c>
      <c r="I62" t="str">
        <f t="shared" si="1"/>
        <v>宮城県</v>
      </c>
      <c r="J62" t="s">
        <v>105</v>
      </c>
    </row>
    <row r="63" spans="1:10" x14ac:dyDescent="0.4">
      <c r="A63">
        <v>60</v>
      </c>
      <c r="C63" s="21">
        <v>4090</v>
      </c>
      <c r="D63" t="str">
        <f t="shared" si="0"/>
        <v>宮城県迫桜</v>
      </c>
      <c r="E63" t="s">
        <v>6</v>
      </c>
      <c r="F63" t="s">
        <v>124</v>
      </c>
      <c r="G63" t="s">
        <v>105</v>
      </c>
      <c r="H63" t="s">
        <v>132</v>
      </c>
      <c r="I63" t="str">
        <f t="shared" si="1"/>
        <v>宮城県</v>
      </c>
      <c r="J63" t="s">
        <v>105</v>
      </c>
    </row>
    <row r="64" spans="1:10" x14ac:dyDescent="0.4">
      <c r="A64">
        <v>61</v>
      </c>
      <c r="C64" s="21">
        <v>4100</v>
      </c>
      <c r="D64" t="str">
        <f t="shared" si="0"/>
        <v>宮城県登米総合産業</v>
      </c>
      <c r="E64" t="s">
        <v>6</v>
      </c>
      <c r="F64" t="s">
        <v>124</v>
      </c>
      <c r="G64" t="s">
        <v>105</v>
      </c>
      <c r="H64" t="s">
        <v>133</v>
      </c>
      <c r="I64" t="str">
        <f t="shared" si="1"/>
        <v>宮城県</v>
      </c>
      <c r="J64" t="s">
        <v>105</v>
      </c>
    </row>
    <row r="65" spans="1:10" x14ac:dyDescent="0.4">
      <c r="A65">
        <v>62</v>
      </c>
      <c r="C65" s="21">
        <v>4120</v>
      </c>
      <c r="D65" t="str">
        <f t="shared" si="0"/>
        <v>宮城県本吉響</v>
      </c>
      <c r="E65" t="s">
        <v>6</v>
      </c>
      <c r="F65" t="s">
        <v>124</v>
      </c>
      <c r="G65" t="s">
        <v>105</v>
      </c>
      <c r="H65" t="s">
        <v>134</v>
      </c>
      <c r="I65" t="str">
        <f t="shared" si="1"/>
        <v>宮城県</v>
      </c>
      <c r="J65" t="s">
        <v>105</v>
      </c>
    </row>
    <row r="66" spans="1:10" x14ac:dyDescent="0.4">
      <c r="A66">
        <v>63</v>
      </c>
      <c r="C66" s="21">
        <v>4130</v>
      </c>
      <c r="D66" t="str">
        <f t="shared" ref="D66" si="2">F66&amp;G66&amp;H66</f>
        <v>宮城県大河原産業</v>
      </c>
      <c r="E66" t="s">
        <v>6</v>
      </c>
      <c r="F66" t="s">
        <v>124</v>
      </c>
      <c r="G66" t="s">
        <v>105</v>
      </c>
      <c r="H66" t="s">
        <v>526</v>
      </c>
      <c r="I66" t="str">
        <f t="shared" ref="I66" si="3">F66&amp;J66</f>
        <v>宮城県</v>
      </c>
      <c r="J66" t="s">
        <v>105</v>
      </c>
    </row>
    <row r="67" spans="1:10" x14ac:dyDescent="0.4">
      <c r="A67">
        <v>64</v>
      </c>
      <c r="B67" t="s">
        <v>135</v>
      </c>
      <c r="C67" s="21">
        <v>5010</v>
      </c>
      <c r="D67" t="str">
        <f t="shared" si="0"/>
        <v>秋田県立大曲農業</v>
      </c>
      <c r="E67" t="s">
        <v>6</v>
      </c>
      <c r="F67" t="s">
        <v>135</v>
      </c>
      <c r="G67" t="s">
        <v>103</v>
      </c>
      <c r="H67" t="s">
        <v>136</v>
      </c>
      <c r="I67" t="str">
        <f t="shared" si="1"/>
        <v>秋田県</v>
      </c>
      <c r="J67" t="s">
        <v>105</v>
      </c>
    </row>
    <row r="68" spans="1:10" x14ac:dyDescent="0.4">
      <c r="A68">
        <v>65</v>
      </c>
      <c r="C68" s="21">
        <v>5020</v>
      </c>
      <c r="D68" t="str">
        <f t="shared" si="0"/>
        <v>秋田県立秋田北鷹</v>
      </c>
      <c r="E68" t="s">
        <v>6</v>
      </c>
      <c r="F68" t="s">
        <v>135</v>
      </c>
      <c r="G68" t="s">
        <v>103</v>
      </c>
      <c r="H68" t="s">
        <v>137</v>
      </c>
      <c r="I68" t="str">
        <f t="shared" si="1"/>
        <v>秋田県</v>
      </c>
      <c r="J68" t="s">
        <v>105</v>
      </c>
    </row>
    <row r="69" spans="1:10" x14ac:dyDescent="0.4">
      <c r="A69">
        <v>66</v>
      </c>
      <c r="C69" s="21">
        <v>5030</v>
      </c>
      <c r="D69" t="str">
        <f t="shared" ref="D69:D133" si="4">F69&amp;G69&amp;H69</f>
        <v>秋田県立金足農業</v>
      </c>
      <c r="E69" t="s">
        <v>6</v>
      </c>
      <c r="F69" t="s">
        <v>135</v>
      </c>
      <c r="G69" t="s">
        <v>103</v>
      </c>
      <c r="H69" t="s">
        <v>138</v>
      </c>
      <c r="I69" t="str">
        <f t="shared" si="1"/>
        <v>秋田県</v>
      </c>
      <c r="J69" t="s">
        <v>105</v>
      </c>
    </row>
    <row r="70" spans="1:10" x14ac:dyDescent="0.4">
      <c r="A70">
        <v>67</v>
      </c>
      <c r="C70" s="21">
        <v>5040</v>
      </c>
      <c r="D70" t="str">
        <f t="shared" si="4"/>
        <v>秋田県立能代科学技術</v>
      </c>
      <c r="E70" t="s">
        <v>6</v>
      </c>
      <c r="F70" t="s">
        <v>135</v>
      </c>
      <c r="G70" t="s">
        <v>103</v>
      </c>
      <c r="H70" s="82" t="s">
        <v>139</v>
      </c>
      <c r="I70" t="str">
        <f t="shared" si="1"/>
        <v>秋田県</v>
      </c>
      <c r="J70" t="s">
        <v>105</v>
      </c>
    </row>
    <row r="71" spans="1:10" x14ac:dyDescent="0.4">
      <c r="A71">
        <v>68</v>
      </c>
      <c r="C71" s="21">
        <v>5050</v>
      </c>
      <c r="D71" t="str">
        <f t="shared" si="4"/>
        <v>秋田県立西目</v>
      </c>
      <c r="E71" t="s">
        <v>6</v>
      </c>
      <c r="F71" t="s">
        <v>135</v>
      </c>
      <c r="G71" t="s">
        <v>103</v>
      </c>
      <c r="H71" t="s">
        <v>140</v>
      </c>
      <c r="I71" t="str">
        <f t="shared" ref="I71:I138" si="5">F71&amp;J71</f>
        <v>秋田県</v>
      </c>
      <c r="J71" t="s">
        <v>105</v>
      </c>
    </row>
    <row r="72" spans="1:10" x14ac:dyDescent="0.4">
      <c r="A72">
        <v>69</v>
      </c>
      <c r="C72" s="21">
        <v>5060</v>
      </c>
      <c r="D72" t="str">
        <f t="shared" si="4"/>
        <v>秋田県立増田</v>
      </c>
      <c r="E72" t="s">
        <v>6</v>
      </c>
      <c r="F72" t="s">
        <v>135</v>
      </c>
      <c r="G72" t="s">
        <v>103</v>
      </c>
      <c r="H72" t="s">
        <v>141</v>
      </c>
      <c r="I72" t="str">
        <f t="shared" si="5"/>
        <v>秋田県</v>
      </c>
      <c r="J72" t="s">
        <v>105</v>
      </c>
    </row>
    <row r="73" spans="1:10" x14ac:dyDescent="0.4">
      <c r="A73">
        <v>70</v>
      </c>
      <c r="B73" t="s">
        <v>142</v>
      </c>
      <c r="C73" s="21">
        <v>6010</v>
      </c>
      <c r="D73" t="str">
        <f t="shared" si="4"/>
        <v>山形県立村山産業</v>
      </c>
      <c r="E73" t="s">
        <v>6</v>
      </c>
      <c r="F73" t="s">
        <v>142</v>
      </c>
      <c r="G73" t="s">
        <v>103</v>
      </c>
      <c r="H73" t="s">
        <v>143</v>
      </c>
      <c r="I73" t="str">
        <f t="shared" si="5"/>
        <v>山形県</v>
      </c>
      <c r="J73" t="s">
        <v>105</v>
      </c>
    </row>
    <row r="74" spans="1:10" x14ac:dyDescent="0.4">
      <c r="A74">
        <v>71</v>
      </c>
      <c r="C74" s="21">
        <v>6020</v>
      </c>
      <c r="D74" t="str">
        <f t="shared" si="4"/>
        <v>山形県立上山明新館</v>
      </c>
      <c r="E74" t="s">
        <v>6</v>
      </c>
      <c r="F74" t="s">
        <v>142</v>
      </c>
      <c r="G74" t="s">
        <v>103</v>
      </c>
      <c r="H74" t="s">
        <v>144</v>
      </c>
      <c r="I74" t="str">
        <f t="shared" si="5"/>
        <v>山形県</v>
      </c>
      <c r="J74" t="s">
        <v>105</v>
      </c>
    </row>
    <row r="75" spans="1:10" x14ac:dyDescent="0.4">
      <c r="A75">
        <v>72</v>
      </c>
      <c r="C75" s="21">
        <v>6040</v>
      </c>
      <c r="D75" t="str">
        <f t="shared" si="4"/>
        <v>山形県立新庄神室産業</v>
      </c>
      <c r="E75" t="s">
        <v>6</v>
      </c>
      <c r="F75" t="s">
        <v>142</v>
      </c>
      <c r="G75" t="s">
        <v>103</v>
      </c>
      <c r="H75" t="s">
        <v>145</v>
      </c>
      <c r="I75" t="str">
        <f t="shared" si="5"/>
        <v>山形県</v>
      </c>
      <c r="J75" t="s">
        <v>105</v>
      </c>
    </row>
    <row r="76" spans="1:10" x14ac:dyDescent="0.4">
      <c r="A76">
        <v>73</v>
      </c>
      <c r="C76" s="21">
        <v>6050</v>
      </c>
      <c r="D76" t="str">
        <f t="shared" si="4"/>
        <v>山形県立置賜農業</v>
      </c>
      <c r="E76" t="s">
        <v>6</v>
      </c>
      <c r="F76" t="s">
        <v>142</v>
      </c>
      <c r="G76" t="s">
        <v>103</v>
      </c>
      <c r="H76" t="s">
        <v>146</v>
      </c>
      <c r="I76" t="str">
        <f t="shared" si="5"/>
        <v>山形県</v>
      </c>
      <c r="J76" t="s">
        <v>105</v>
      </c>
    </row>
    <row r="77" spans="1:10" x14ac:dyDescent="0.4">
      <c r="A77">
        <v>74</v>
      </c>
      <c r="C77" s="21">
        <v>6060</v>
      </c>
      <c r="D77" t="str">
        <f t="shared" si="4"/>
        <v>山形県立庄内農業</v>
      </c>
      <c r="E77" t="s">
        <v>6</v>
      </c>
      <c r="F77" t="s">
        <v>142</v>
      </c>
      <c r="G77" t="s">
        <v>103</v>
      </c>
      <c r="H77" t="s">
        <v>147</v>
      </c>
      <c r="I77" t="str">
        <f t="shared" si="5"/>
        <v>山形県</v>
      </c>
      <c r="J77" t="s">
        <v>105</v>
      </c>
    </row>
    <row r="78" spans="1:10" x14ac:dyDescent="0.4">
      <c r="A78">
        <v>75</v>
      </c>
      <c r="B78" t="s">
        <v>148</v>
      </c>
      <c r="C78" s="21">
        <v>7010</v>
      </c>
      <c r="D78" t="str">
        <f t="shared" si="4"/>
        <v>福島県立福島明成</v>
      </c>
      <c r="E78" t="s">
        <v>6</v>
      </c>
      <c r="F78" t="s">
        <v>148</v>
      </c>
      <c r="G78" t="s">
        <v>103</v>
      </c>
      <c r="H78" t="s">
        <v>149</v>
      </c>
      <c r="I78" t="str">
        <f t="shared" si="5"/>
        <v>福島県</v>
      </c>
      <c r="J78" t="s">
        <v>105</v>
      </c>
    </row>
    <row r="79" spans="1:10" x14ac:dyDescent="0.4">
      <c r="A79">
        <v>76</v>
      </c>
      <c r="C79" s="21">
        <v>7020</v>
      </c>
      <c r="D79" t="str">
        <f t="shared" si="4"/>
        <v>福島県立二本松実業</v>
      </c>
      <c r="E79" t="s">
        <v>6</v>
      </c>
      <c r="F79" t="s">
        <v>148</v>
      </c>
      <c r="G79" t="s">
        <v>103</v>
      </c>
      <c r="H79" s="82" t="s">
        <v>527</v>
      </c>
      <c r="I79" t="str">
        <f t="shared" si="5"/>
        <v>福島県</v>
      </c>
      <c r="J79" t="s">
        <v>105</v>
      </c>
    </row>
    <row r="80" spans="1:10" x14ac:dyDescent="0.4">
      <c r="A80">
        <v>77</v>
      </c>
      <c r="C80" s="21">
        <v>7030</v>
      </c>
      <c r="D80" t="str">
        <f t="shared" si="4"/>
        <v>福島県立岩瀬農業</v>
      </c>
      <c r="E80" t="s">
        <v>6</v>
      </c>
      <c r="F80" t="s">
        <v>148</v>
      </c>
      <c r="G80" t="s">
        <v>103</v>
      </c>
      <c r="H80" t="s">
        <v>150</v>
      </c>
      <c r="I80" t="str">
        <f t="shared" si="5"/>
        <v>福島県</v>
      </c>
      <c r="J80" t="s">
        <v>105</v>
      </c>
    </row>
    <row r="81" spans="1:10" x14ac:dyDescent="0.4">
      <c r="A81">
        <v>78</v>
      </c>
      <c r="C81" s="21">
        <v>7040</v>
      </c>
      <c r="D81" t="str">
        <f t="shared" si="4"/>
        <v>福島県立白河実業</v>
      </c>
      <c r="E81" t="s">
        <v>6</v>
      </c>
      <c r="F81" t="s">
        <v>148</v>
      </c>
      <c r="G81" t="s">
        <v>103</v>
      </c>
      <c r="H81" t="s">
        <v>151</v>
      </c>
      <c r="I81" t="str">
        <f t="shared" si="5"/>
        <v>福島県</v>
      </c>
      <c r="J81" t="s">
        <v>105</v>
      </c>
    </row>
    <row r="82" spans="1:10" x14ac:dyDescent="0.4">
      <c r="A82">
        <v>79</v>
      </c>
      <c r="C82" s="21">
        <v>7050</v>
      </c>
      <c r="D82" t="str">
        <f t="shared" si="4"/>
        <v>福島県立修明</v>
      </c>
      <c r="E82" t="s">
        <v>6</v>
      </c>
      <c r="F82" t="s">
        <v>148</v>
      </c>
      <c r="G82" t="s">
        <v>103</v>
      </c>
      <c r="H82" t="s">
        <v>152</v>
      </c>
      <c r="I82" t="str">
        <f t="shared" si="5"/>
        <v>福島県</v>
      </c>
      <c r="J82" t="s">
        <v>105</v>
      </c>
    </row>
    <row r="83" spans="1:10" x14ac:dyDescent="0.4">
      <c r="A83">
        <v>80</v>
      </c>
      <c r="C83" s="21">
        <v>7060</v>
      </c>
      <c r="D83" t="str">
        <f t="shared" si="4"/>
        <v>福島県立小野</v>
      </c>
      <c r="E83" t="s">
        <v>6</v>
      </c>
      <c r="F83" t="s">
        <v>148</v>
      </c>
      <c r="G83" t="s">
        <v>103</v>
      </c>
      <c r="H83" t="s">
        <v>153</v>
      </c>
      <c r="I83" t="str">
        <f t="shared" si="5"/>
        <v>福島県</v>
      </c>
      <c r="J83" t="s">
        <v>105</v>
      </c>
    </row>
    <row r="84" spans="1:10" x14ac:dyDescent="0.4">
      <c r="A84">
        <v>81</v>
      </c>
      <c r="C84" s="21">
        <v>7070</v>
      </c>
      <c r="D84" s="81" t="str">
        <f t="shared" si="4"/>
        <v>福島県立耶麻農業</v>
      </c>
      <c r="E84" t="s">
        <v>6</v>
      </c>
      <c r="F84" t="s">
        <v>148</v>
      </c>
      <c r="G84" t="s">
        <v>103</v>
      </c>
      <c r="H84" s="81" t="s">
        <v>154</v>
      </c>
      <c r="I84" t="str">
        <f t="shared" si="5"/>
        <v>福島県</v>
      </c>
      <c r="J84" t="s">
        <v>105</v>
      </c>
    </row>
    <row r="85" spans="1:10" x14ac:dyDescent="0.4">
      <c r="A85">
        <v>82</v>
      </c>
      <c r="C85" s="21">
        <v>7080</v>
      </c>
      <c r="D85" t="str">
        <f t="shared" si="4"/>
        <v>福島県立会津農林</v>
      </c>
      <c r="E85" t="s">
        <v>6</v>
      </c>
      <c r="F85" t="s">
        <v>148</v>
      </c>
      <c r="G85" t="s">
        <v>103</v>
      </c>
      <c r="H85" t="s">
        <v>155</v>
      </c>
      <c r="I85" t="str">
        <f t="shared" si="5"/>
        <v>福島県</v>
      </c>
      <c r="J85" t="s">
        <v>105</v>
      </c>
    </row>
    <row r="86" spans="1:10" x14ac:dyDescent="0.4">
      <c r="A86">
        <v>83</v>
      </c>
      <c r="C86" s="21">
        <v>7090</v>
      </c>
      <c r="D86" t="str">
        <f t="shared" si="4"/>
        <v>福島県立磐城農業</v>
      </c>
      <c r="E86" t="s">
        <v>6</v>
      </c>
      <c r="F86" t="s">
        <v>148</v>
      </c>
      <c r="G86" t="s">
        <v>103</v>
      </c>
      <c r="H86" t="s">
        <v>156</v>
      </c>
      <c r="I86" t="str">
        <f t="shared" si="5"/>
        <v>福島県</v>
      </c>
      <c r="J86" t="s">
        <v>105</v>
      </c>
    </row>
    <row r="87" spans="1:10" x14ac:dyDescent="0.4">
      <c r="A87">
        <v>84</v>
      </c>
      <c r="C87" s="21">
        <v>7100</v>
      </c>
      <c r="D87" s="81" t="str">
        <f t="shared" si="4"/>
        <v>福島県立双葉翔陽</v>
      </c>
      <c r="E87" t="s">
        <v>6</v>
      </c>
      <c r="F87" t="s">
        <v>148</v>
      </c>
      <c r="G87" t="s">
        <v>103</v>
      </c>
      <c r="H87" s="81" t="s">
        <v>157</v>
      </c>
      <c r="I87" t="str">
        <f t="shared" si="5"/>
        <v>福島県</v>
      </c>
      <c r="J87" t="s">
        <v>105</v>
      </c>
    </row>
    <row r="88" spans="1:10" x14ac:dyDescent="0.4">
      <c r="A88">
        <v>85</v>
      </c>
      <c r="C88" s="21">
        <v>7110</v>
      </c>
      <c r="D88" t="str">
        <f t="shared" si="4"/>
        <v>福島県立相馬農業</v>
      </c>
      <c r="E88" t="s">
        <v>6</v>
      </c>
      <c r="F88" t="s">
        <v>148</v>
      </c>
      <c r="G88" t="s">
        <v>103</v>
      </c>
      <c r="H88" t="s">
        <v>158</v>
      </c>
      <c r="I88" t="str">
        <f t="shared" si="5"/>
        <v>福島県</v>
      </c>
      <c r="J88" t="s">
        <v>105</v>
      </c>
    </row>
    <row r="89" spans="1:10" x14ac:dyDescent="0.4">
      <c r="A89">
        <v>86</v>
      </c>
      <c r="C89" s="21">
        <v>7120</v>
      </c>
      <c r="D89" t="str">
        <f t="shared" si="4"/>
        <v>福島県立ふたば未来学園</v>
      </c>
      <c r="E89" t="s">
        <v>6</v>
      </c>
      <c r="F89" t="s">
        <v>148</v>
      </c>
      <c r="G89" t="s">
        <v>103</v>
      </c>
      <c r="H89" t="s">
        <v>159</v>
      </c>
      <c r="I89" t="str">
        <f t="shared" si="5"/>
        <v>福島県</v>
      </c>
      <c r="J89" t="s">
        <v>105</v>
      </c>
    </row>
    <row r="90" spans="1:10" x14ac:dyDescent="0.4">
      <c r="A90">
        <v>87</v>
      </c>
      <c r="B90" t="s">
        <v>160</v>
      </c>
      <c r="C90" s="21">
        <v>8010</v>
      </c>
      <c r="D90" t="str">
        <f t="shared" si="4"/>
        <v>茨城県立水戸農業</v>
      </c>
      <c r="E90" t="s">
        <v>6</v>
      </c>
      <c r="F90" t="s">
        <v>160</v>
      </c>
      <c r="G90" t="s">
        <v>103</v>
      </c>
      <c r="H90" t="s">
        <v>161</v>
      </c>
      <c r="I90" t="str">
        <f t="shared" si="5"/>
        <v>茨城県</v>
      </c>
      <c r="J90" t="s">
        <v>105</v>
      </c>
    </row>
    <row r="91" spans="1:10" x14ac:dyDescent="0.4">
      <c r="A91">
        <v>88</v>
      </c>
      <c r="C91" s="21">
        <v>8020</v>
      </c>
      <c r="D91" s="84" t="str">
        <f t="shared" si="4"/>
        <v>茨城県立大子清流</v>
      </c>
      <c r="E91" t="s">
        <v>6</v>
      </c>
      <c r="F91" t="s">
        <v>160</v>
      </c>
      <c r="G91" t="s">
        <v>103</v>
      </c>
      <c r="H91" t="s">
        <v>162</v>
      </c>
      <c r="I91" t="str">
        <f t="shared" si="5"/>
        <v>茨城県</v>
      </c>
      <c r="J91" t="s">
        <v>105</v>
      </c>
    </row>
    <row r="92" spans="1:10" x14ac:dyDescent="0.4">
      <c r="A92">
        <v>89</v>
      </c>
      <c r="C92" s="21">
        <v>8030</v>
      </c>
      <c r="D92" s="81" t="str">
        <f t="shared" si="4"/>
        <v>茨城県立鉾田農業</v>
      </c>
      <c r="E92" t="s">
        <v>6</v>
      </c>
      <c r="F92" t="s">
        <v>160</v>
      </c>
      <c r="G92" t="s">
        <v>103</v>
      </c>
      <c r="H92" s="81" t="s">
        <v>163</v>
      </c>
      <c r="I92" t="str">
        <f t="shared" si="5"/>
        <v>茨城県</v>
      </c>
      <c r="J92" t="s">
        <v>105</v>
      </c>
    </row>
    <row r="93" spans="1:10" x14ac:dyDescent="0.4">
      <c r="A93">
        <v>90</v>
      </c>
      <c r="C93" s="21">
        <v>8040</v>
      </c>
      <c r="D93" t="str">
        <f t="shared" si="4"/>
        <v>茨城県立石岡第一</v>
      </c>
      <c r="E93" t="s">
        <v>6</v>
      </c>
      <c r="F93" t="s">
        <v>160</v>
      </c>
      <c r="G93" t="s">
        <v>103</v>
      </c>
      <c r="H93" t="s">
        <v>164</v>
      </c>
      <c r="I93" t="str">
        <f t="shared" si="5"/>
        <v>茨城県</v>
      </c>
      <c r="J93" t="s">
        <v>105</v>
      </c>
    </row>
    <row r="94" spans="1:10" x14ac:dyDescent="0.4">
      <c r="A94">
        <v>91</v>
      </c>
      <c r="C94" s="21">
        <v>8050</v>
      </c>
      <c r="D94" t="str">
        <f t="shared" si="4"/>
        <v>茨城県立江戸崎総合</v>
      </c>
      <c r="E94" t="s">
        <v>6</v>
      </c>
      <c r="F94" t="s">
        <v>160</v>
      </c>
      <c r="G94" t="s">
        <v>103</v>
      </c>
      <c r="H94" t="s">
        <v>165</v>
      </c>
      <c r="I94" t="str">
        <f t="shared" si="5"/>
        <v>茨城県</v>
      </c>
      <c r="J94" t="s">
        <v>105</v>
      </c>
    </row>
    <row r="95" spans="1:10" x14ac:dyDescent="0.4">
      <c r="A95">
        <v>92</v>
      </c>
      <c r="C95" s="21">
        <v>8060</v>
      </c>
      <c r="D95" t="str">
        <f t="shared" si="4"/>
        <v>茨城県立真壁</v>
      </c>
      <c r="E95" t="s">
        <v>6</v>
      </c>
      <c r="F95" t="s">
        <v>160</v>
      </c>
      <c r="G95" t="s">
        <v>103</v>
      </c>
      <c r="H95" t="s">
        <v>166</v>
      </c>
      <c r="I95" t="str">
        <f t="shared" si="5"/>
        <v>茨城県</v>
      </c>
      <c r="J95" t="s">
        <v>105</v>
      </c>
    </row>
    <row r="96" spans="1:10" x14ac:dyDescent="0.4">
      <c r="A96">
        <v>93</v>
      </c>
      <c r="C96" s="21">
        <v>8070</v>
      </c>
      <c r="D96" s="81" t="str">
        <f t="shared" si="4"/>
        <v>茨城県立坂東総合</v>
      </c>
      <c r="E96" t="s">
        <v>6</v>
      </c>
      <c r="F96" t="s">
        <v>160</v>
      </c>
      <c r="G96" t="s">
        <v>103</v>
      </c>
      <c r="H96" s="81" t="s">
        <v>167</v>
      </c>
      <c r="I96" t="str">
        <f t="shared" si="5"/>
        <v>茨城県</v>
      </c>
      <c r="J96" t="s">
        <v>105</v>
      </c>
    </row>
    <row r="97" spans="1:10" x14ac:dyDescent="0.4">
      <c r="A97">
        <v>94</v>
      </c>
      <c r="C97" s="21">
        <v>8080</v>
      </c>
      <c r="D97" t="str">
        <f t="shared" si="4"/>
        <v>茨城県立鉾田第二</v>
      </c>
      <c r="E97" t="s">
        <v>6</v>
      </c>
      <c r="F97" t="s">
        <v>160</v>
      </c>
      <c r="G97" t="s">
        <v>103</v>
      </c>
      <c r="H97" t="s">
        <v>168</v>
      </c>
      <c r="I97" t="str">
        <f>F97&amp;J97</f>
        <v>茨城県</v>
      </c>
      <c r="J97" t="s">
        <v>105</v>
      </c>
    </row>
    <row r="98" spans="1:10" x14ac:dyDescent="0.4">
      <c r="A98">
        <v>95</v>
      </c>
      <c r="C98" s="21">
        <v>8090</v>
      </c>
      <c r="D98" t="str">
        <f t="shared" si="4"/>
        <v>茨城県立坂東清風</v>
      </c>
      <c r="E98" t="s">
        <v>6</v>
      </c>
      <c r="F98" t="s">
        <v>160</v>
      </c>
      <c r="G98" t="s">
        <v>103</v>
      </c>
      <c r="H98" t="s">
        <v>169</v>
      </c>
      <c r="I98" t="str">
        <f>F98&amp;J98</f>
        <v>茨城県</v>
      </c>
      <c r="J98" t="s">
        <v>105</v>
      </c>
    </row>
    <row r="99" spans="1:10" x14ac:dyDescent="0.4">
      <c r="A99">
        <v>96</v>
      </c>
      <c r="B99" t="s">
        <v>170</v>
      </c>
      <c r="C99" s="21">
        <v>9010</v>
      </c>
      <c r="D99" t="str">
        <f t="shared" si="4"/>
        <v>栃木県立宇都宮白楊</v>
      </c>
      <c r="E99" t="s">
        <v>6</v>
      </c>
      <c r="F99" t="s">
        <v>170</v>
      </c>
      <c r="G99" t="s">
        <v>103</v>
      </c>
      <c r="H99" t="s">
        <v>171</v>
      </c>
      <c r="I99" t="str">
        <f t="shared" si="5"/>
        <v>栃木県</v>
      </c>
      <c r="J99" t="s">
        <v>105</v>
      </c>
    </row>
    <row r="100" spans="1:10" x14ac:dyDescent="0.4">
      <c r="A100">
        <v>97</v>
      </c>
      <c r="C100" s="21">
        <v>9020</v>
      </c>
      <c r="D100" t="str">
        <f t="shared" si="4"/>
        <v>栃木県立鹿沼南</v>
      </c>
      <c r="E100" t="s">
        <v>6</v>
      </c>
      <c r="F100" t="s">
        <v>170</v>
      </c>
      <c r="G100" t="s">
        <v>103</v>
      </c>
      <c r="H100" t="s">
        <v>172</v>
      </c>
      <c r="I100" t="str">
        <f t="shared" si="5"/>
        <v>栃木県</v>
      </c>
      <c r="J100" t="s">
        <v>105</v>
      </c>
    </row>
    <row r="101" spans="1:10" x14ac:dyDescent="0.4">
      <c r="A101">
        <v>98</v>
      </c>
      <c r="C101" s="21">
        <v>9030</v>
      </c>
      <c r="D101" t="str">
        <f t="shared" si="4"/>
        <v>栃木県立小山北桜</v>
      </c>
      <c r="E101" t="s">
        <v>6</v>
      </c>
      <c r="F101" t="s">
        <v>170</v>
      </c>
      <c r="G101" t="s">
        <v>103</v>
      </c>
      <c r="H101" t="s">
        <v>173</v>
      </c>
      <c r="I101" t="str">
        <f t="shared" si="5"/>
        <v>栃木県</v>
      </c>
      <c r="J101" t="s">
        <v>105</v>
      </c>
    </row>
    <row r="102" spans="1:10" x14ac:dyDescent="0.4">
      <c r="A102">
        <v>99</v>
      </c>
      <c r="C102" s="21">
        <v>9040</v>
      </c>
      <c r="D102" t="str">
        <f t="shared" si="4"/>
        <v>栃木県立栃木農業</v>
      </c>
      <c r="E102" t="s">
        <v>6</v>
      </c>
      <c r="F102" t="s">
        <v>170</v>
      </c>
      <c r="G102" t="s">
        <v>103</v>
      </c>
      <c r="H102" t="s">
        <v>174</v>
      </c>
      <c r="I102" t="str">
        <f t="shared" si="5"/>
        <v>栃木県</v>
      </c>
      <c r="J102" t="s">
        <v>105</v>
      </c>
    </row>
    <row r="103" spans="1:10" x14ac:dyDescent="0.4">
      <c r="A103">
        <v>100</v>
      </c>
      <c r="C103" s="21">
        <v>9050</v>
      </c>
      <c r="D103" t="str">
        <f t="shared" si="4"/>
        <v>栃木県立真岡北陵</v>
      </c>
      <c r="E103" t="s">
        <v>6</v>
      </c>
      <c r="F103" t="s">
        <v>170</v>
      </c>
      <c r="G103" t="s">
        <v>103</v>
      </c>
      <c r="H103" t="s">
        <v>175</v>
      </c>
      <c r="I103" t="str">
        <f t="shared" si="5"/>
        <v>栃木県</v>
      </c>
      <c r="J103" t="s">
        <v>105</v>
      </c>
    </row>
    <row r="104" spans="1:10" x14ac:dyDescent="0.4">
      <c r="A104">
        <v>101</v>
      </c>
      <c r="C104" s="21">
        <v>9060</v>
      </c>
      <c r="D104" t="str">
        <f t="shared" si="4"/>
        <v>栃木県立那須拓陽</v>
      </c>
      <c r="E104" t="s">
        <v>6</v>
      </c>
      <c r="F104" t="s">
        <v>170</v>
      </c>
      <c r="G104" t="s">
        <v>103</v>
      </c>
      <c r="H104" t="s">
        <v>176</v>
      </c>
      <c r="I104" t="str">
        <f t="shared" si="5"/>
        <v>栃木県</v>
      </c>
      <c r="J104" t="s">
        <v>105</v>
      </c>
    </row>
    <row r="105" spans="1:10" x14ac:dyDescent="0.4">
      <c r="A105">
        <v>102</v>
      </c>
      <c r="C105" s="21">
        <v>9070</v>
      </c>
      <c r="D105" t="str">
        <f t="shared" si="4"/>
        <v>栃木県立矢板</v>
      </c>
      <c r="E105" t="s">
        <v>6</v>
      </c>
      <c r="F105" t="s">
        <v>170</v>
      </c>
      <c r="G105" t="s">
        <v>103</v>
      </c>
      <c r="H105" t="s">
        <v>177</v>
      </c>
      <c r="I105" t="str">
        <f t="shared" si="5"/>
        <v>栃木県</v>
      </c>
      <c r="J105" t="s">
        <v>105</v>
      </c>
    </row>
    <row r="106" spans="1:10" x14ac:dyDescent="0.4">
      <c r="A106">
        <v>103</v>
      </c>
      <c r="B106" t="s">
        <v>178</v>
      </c>
      <c r="C106" s="21">
        <v>10010</v>
      </c>
      <c r="D106" t="str">
        <f t="shared" si="4"/>
        <v>群馬県立勢多農林</v>
      </c>
      <c r="E106" t="s">
        <v>6</v>
      </c>
      <c r="F106" t="s">
        <v>178</v>
      </c>
      <c r="G106" t="s">
        <v>103</v>
      </c>
      <c r="H106" t="s">
        <v>179</v>
      </c>
      <c r="I106" t="str">
        <f t="shared" si="5"/>
        <v>群馬県</v>
      </c>
      <c r="J106" t="s">
        <v>105</v>
      </c>
    </row>
    <row r="107" spans="1:10" x14ac:dyDescent="0.4">
      <c r="A107">
        <v>104</v>
      </c>
      <c r="C107" s="21">
        <v>10020</v>
      </c>
      <c r="D107" t="str">
        <f t="shared" si="4"/>
        <v>群馬県立伊勢崎興陽</v>
      </c>
      <c r="E107" t="s">
        <v>6</v>
      </c>
      <c r="F107" t="s">
        <v>178</v>
      </c>
      <c r="G107" t="s">
        <v>103</v>
      </c>
      <c r="H107" t="s">
        <v>180</v>
      </c>
      <c r="I107" t="str">
        <f t="shared" si="5"/>
        <v>群馬県</v>
      </c>
      <c r="J107" t="s">
        <v>105</v>
      </c>
    </row>
    <row r="108" spans="1:10" x14ac:dyDescent="0.4">
      <c r="A108">
        <v>105</v>
      </c>
      <c r="C108" s="21">
        <v>10030</v>
      </c>
      <c r="D108" t="str">
        <f t="shared" si="4"/>
        <v>群馬県立利根実業</v>
      </c>
      <c r="E108" t="s">
        <v>6</v>
      </c>
      <c r="F108" t="s">
        <v>178</v>
      </c>
      <c r="G108" t="s">
        <v>103</v>
      </c>
      <c r="H108" t="s">
        <v>181</v>
      </c>
      <c r="I108" t="str">
        <f t="shared" si="5"/>
        <v>群馬県</v>
      </c>
      <c r="J108" t="s">
        <v>105</v>
      </c>
    </row>
    <row r="109" spans="1:10" x14ac:dyDescent="0.4">
      <c r="A109">
        <v>106</v>
      </c>
      <c r="C109" s="21">
        <v>10040</v>
      </c>
      <c r="D109" t="str">
        <f t="shared" si="4"/>
        <v>群馬県立藤岡北</v>
      </c>
      <c r="E109" t="s">
        <v>6</v>
      </c>
      <c r="F109" t="s">
        <v>178</v>
      </c>
      <c r="G109" t="s">
        <v>103</v>
      </c>
      <c r="H109" t="s">
        <v>182</v>
      </c>
      <c r="I109" t="str">
        <f t="shared" si="5"/>
        <v>群馬県</v>
      </c>
      <c r="J109" t="s">
        <v>105</v>
      </c>
    </row>
    <row r="110" spans="1:10" x14ac:dyDescent="0.4">
      <c r="A110">
        <v>107</v>
      </c>
      <c r="C110" s="21">
        <v>10050</v>
      </c>
      <c r="D110" t="str">
        <f t="shared" si="4"/>
        <v>群馬県立富岡実業</v>
      </c>
      <c r="E110" t="s">
        <v>6</v>
      </c>
      <c r="F110" t="s">
        <v>178</v>
      </c>
      <c r="G110" t="s">
        <v>103</v>
      </c>
      <c r="H110" t="s">
        <v>183</v>
      </c>
      <c r="I110" t="str">
        <f t="shared" si="5"/>
        <v>群馬県</v>
      </c>
      <c r="J110" t="s">
        <v>105</v>
      </c>
    </row>
    <row r="111" spans="1:10" x14ac:dyDescent="0.4">
      <c r="A111">
        <v>108</v>
      </c>
      <c r="C111" s="21">
        <v>10060</v>
      </c>
      <c r="D111" t="str">
        <f t="shared" si="4"/>
        <v>群馬県立安中総合学園</v>
      </c>
      <c r="E111" t="s">
        <v>6</v>
      </c>
      <c r="F111" t="s">
        <v>178</v>
      </c>
      <c r="G111" t="s">
        <v>103</v>
      </c>
      <c r="H111" t="s">
        <v>184</v>
      </c>
      <c r="I111" t="str">
        <f t="shared" si="5"/>
        <v>群馬県</v>
      </c>
      <c r="J111" t="s">
        <v>105</v>
      </c>
    </row>
    <row r="112" spans="1:10" x14ac:dyDescent="0.4">
      <c r="A112">
        <v>109</v>
      </c>
      <c r="C112" s="21">
        <v>10070</v>
      </c>
      <c r="D112" t="str">
        <f t="shared" si="4"/>
        <v>群馬県立吾妻中央</v>
      </c>
      <c r="E112" t="s">
        <v>6</v>
      </c>
      <c r="F112" t="s">
        <v>178</v>
      </c>
      <c r="G112" t="s">
        <v>103</v>
      </c>
      <c r="H112" t="s">
        <v>185</v>
      </c>
      <c r="I112" t="str">
        <f t="shared" si="5"/>
        <v>群馬県</v>
      </c>
      <c r="J112" t="s">
        <v>105</v>
      </c>
    </row>
    <row r="113" spans="1:10" x14ac:dyDescent="0.4">
      <c r="A113">
        <v>110</v>
      </c>
      <c r="C113" s="21">
        <v>10080</v>
      </c>
      <c r="D113" t="str">
        <f t="shared" si="4"/>
        <v>群馬県立大泉</v>
      </c>
      <c r="E113" t="s">
        <v>6</v>
      </c>
      <c r="F113" t="s">
        <v>178</v>
      </c>
      <c r="G113" t="s">
        <v>103</v>
      </c>
      <c r="H113" t="s">
        <v>186</v>
      </c>
      <c r="I113" t="str">
        <f t="shared" si="5"/>
        <v>群馬県</v>
      </c>
      <c r="J113" t="s">
        <v>105</v>
      </c>
    </row>
    <row r="114" spans="1:10" x14ac:dyDescent="0.4">
      <c r="A114">
        <v>111</v>
      </c>
      <c r="B114" t="s">
        <v>187</v>
      </c>
      <c r="C114" s="21">
        <v>11010</v>
      </c>
      <c r="D114" t="str">
        <f t="shared" si="4"/>
        <v>埼玉県立杉戸農業</v>
      </c>
      <c r="E114" t="s">
        <v>6</v>
      </c>
      <c r="F114" t="s">
        <v>187</v>
      </c>
      <c r="G114" t="s">
        <v>103</v>
      </c>
      <c r="H114" t="s">
        <v>188</v>
      </c>
      <c r="I114" t="str">
        <f t="shared" si="5"/>
        <v>埼玉県</v>
      </c>
      <c r="J114" t="s">
        <v>105</v>
      </c>
    </row>
    <row r="115" spans="1:10" x14ac:dyDescent="0.4">
      <c r="A115">
        <v>112</v>
      </c>
      <c r="C115" s="21">
        <v>11020</v>
      </c>
      <c r="D115" t="str">
        <f t="shared" si="4"/>
        <v>埼玉県立熊谷農業</v>
      </c>
      <c r="E115" t="s">
        <v>6</v>
      </c>
      <c r="F115" t="s">
        <v>187</v>
      </c>
      <c r="G115" t="s">
        <v>103</v>
      </c>
      <c r="H115" t="s">
        <v>189</v>
      </c>
      <c r="I115" t="str">
        <f t="shared" si="5"/>
        <v>埼玉県</v>
      </c>
      <c r="J115" t="s">
        <v>105</v>
      </c>
    </row>
    <row r="116" spans="1:10" x14ac:dyDescent="0.4">
      <c r="A116">
        <v>113</v>
      </c>
      <c r="C116" s="21">
        <v>11030</v>
      </c>
      <c r="D116" t="str">
        <f t="shared" si="4"/>
        <v>埼玉県立川越総合</v>
      </c>
      <c r="E116" t="s">
        <v>6</v>
      </c>
      <c r="F116" t="s">
        <v>187</v>
      </c>
      <c r="G116" t="s">
        <v>103</v>
      </c>
      <c r="H116" t="s">
        <v>190</v>
      </c>
      <c r="I116" t="str">
        <f t="shared" si="5"/>
        <v>埼玉県</v>
      </c>
      <c r="J116" t="s">
        <v>105</v>
      </c>
    </row>
    <row r="117" spans="1:10" x14ac:dyDescent="0.4">
      <c r="A117">
        <v>114</v>
      </c>
      <c r="C117" s="21">
        <v>11040</v>
      </c>
      <c r="D117" t="str">
        <f t="shared" si="4"/>
        <v>埼玉県立秩父農工科学</v>
      </c>
      <c r="E117" t="s">
        <v>6</v>
      </c>
      <c r="F117" t="s">
        <v>187</v>
      </c>
      <c r="G117" t="s">
        <v>103</v>
      </c>
      <c r="H117" t="s">
        <v>191</v>
      </c>
      <c r="I117" t="str">
        <f t="shared" si="5"/>
        <v>埼玉県</v>
      </c>
      <c r="J117" t="s">
        <v>105</v>
      </c>
    </row>
    <row r="118" spans="1:10" x14ac:dyDescent="0.4">
      <c r="A118">
        <v>115</v>
      </c>
      <c r="C118" s="21">
        <v>11050</v>
      </c>
      <c r="D118" t="str">
        <f t="shared" si="4"/>
        <v>埼玉県立いずみ</v>
      </c>
      <c r="E118" t="s">
        <v>6</v>
      </c>
      <c r="F118" t="s">
        <v>187</v>
      </c>
      <c r="G118" t="s">
        <v>103</v>
      </c>
      <c r="H118" t="s">
        <v>192</v>
      </c>
      <c r="I118" t="str">
        <f t="shared" si="5"/>
        <v>埼玉県</v>
      </c>
      <c r="J118" t="s">
        <v>105</v>
      </c>
    </row>
    <row r="119" spans="1:10" x14ac:dyDescent="0.4">
      <c r="A119">
        <v>116</v>
      </c>
      <c r="C119" s="21">
        <v>11060</v>
      </c>
      <c r="D119" t="str">
        <f t="shared" si="4"/>
        <v>埼玉県立児玉</v>
      </c>
      <c r="E119" t="s">
        <v>6</v>
      </c>
      <c r="F119" t="s">
        <v>187</v>
      </c>
      <c r="G119" t="s">
        <v>103</v>
      </c>
      <c r="H119" s="82" t="s">
        <v>528</v>
      </c>
      <c r="I119" t="str">
        <f t="shared" si="5"/>
        <v>埼玉県</v>
      </c>
      <c r="J119" t="s">
        <v>105</v>
      </c>
    </row>
    <row r="120" spans="1:10" x14ac:dyDescent="0.4">
      <c r="A120">
        <v>117</v>
      </c>
      <c r="C120" s="21">
        <v>11070</v>
      </c>
      <c r="D120" t="str">
        <f t="shared" si="4"/>
        <v>埼玉県立羽生実業</v>
      </c>
      <c r="E120" t="s">
        <v>6</v>
      </c>
      <c r="F120" t="s">
        <v>187</v>
      </c>
      <c r="G120" t="s">
        <v>103</v>
      </c>
      <c r="H120" t="s">
        <v>193</v>
      </c>
      <c r="I120" t="str">
        <f t="shared" si="5"/>
        <v>埼玉県</v>
      </c>
      <c r="J120" t="s">
        <v>105</v>
      </c>
    </row>
    <row r="121" spans="1:10" x14ac:dyDescent="0.4">
      <c r="A121">
        <v>118</v>
      </c>
      <c r="C121" s="21">
        <v>11080</v>
      </c>
      <c r="D121" t="str">
        <f t="shared" si="4"/>
        <v>埼玉県立鳩ヶ谷</v>
      </c>
      <c r="E121" t="s">
        <v>6</v>
      </c>
      <c r="F121" t="s">
        <v>187</v>
      </c>
      <c r="G121" t="s">
        <v>103</v>
      </c>
      <c r="H121" t="s">
        <v>194</v>
      </c>
      <c r="I121" t="str">
        <f t="shared" si="5"/>
        <v>埼玉県</v>
      </c>
      <c r="J121" t="s">
        <v>105</v>
      </c>
    </row>
    <row r="122" spans="1:10" x14ac:dyDescent="0.4">
      <c r="A122">
        <v>119</v>
      </c>
      <c r="C122" s="21">
        <v>11090</v>
      </c>
      <c r="D122" t="str">
        <f t="shared" si="4"/>
        <v>筑波大学附属坂戸</v>
      </c>
      <c r="E122" t="s">
        <v>6</v>
      </c>
      <c r="H122" t="s">
        <v>195</v>
      </c>
      <c r="I122" t="s">
        <v>196</v>
      </c>
      <c r="J122" t="s">
        <v>105</v>
      </c>
    </row>
    <row r="123" spans="1:10" x14ac:dyDescent="0.4">
      <c r="A123">
        <v>120</v>
      </c>
      <c r="B123" t="s">
        <v>197</v>
      </c>
      <c r="C123" s="21">
        <v>12010</v>
      </c>
      <c r="D123" t="str">
        <f t="shared" si="4"/>
        <v>千葉県立成田西陵</v>
      </c>
      <c r="E123" t="s">
        <v>6</v>
      </c>
      <c r="F123" t="s">
        <v>197</v>
      </c>
      <c r="G123" t="s">
        <v>103</v>
      </c>
      <c r="H123" t="s">
        <v>198</v>
      </c>
      <c r="I123" t="str">
        <f t="shared" si="5"/>
        <v>千葉県</v>
      </c>
      <c r="J123" t="s">
        <v>105</v>
      </c>
    </row>
    <row r="124" spans="1:10" x14ac:dyDescent="0.4">
      <c r="A124">
        <v>121</v>
      </c>
      <c r="C124" s="21">
        <v>12020</v>
      </c>
      <c r="D124" t="str">
        <f t="shared" si="4"/>
        <v>千葉県立薬園台</v>
      </c>
      <c r="E124" t="s">
        <v>6</v>
      </c>
      <c r="F124" t="s">
        <v>197</v>
      </c>
      <c r="G124" t="s">
        <v>103</v>
      </c>
      <c r="H124" t="s">
        <v>199</v>
      </c>
      <c r="I124" t="str">
        <f t="shared" si="5"/>
        <v>千葉県</v>
      </c>
      <c r="J124" t="s">
        <v>105</v>
      </c>
    </row>
    <row r="125" spans="1:10" x14ac:dyDescent="0.4">
      <c r="A125">
        <v>122</v>
      </c>
      <c r="C125" s="21">
        <v>12030</v>
      </c>
      <c r="D125" t="str">
        <f t="shared" si="4"/>
        <v>千葉県立流山</v>
      </c>
      <c r="E125" t="s">
        <v>6</v>
      </c>
      <c r="F125" t="s">
        <v>197</v>
      </c>
      <c r="G125" t="s">
        <v>103</v>
      </c>
      <c r="H125" t="s">
        <v>200</v>
      </c>
      <c r="I125" t="str">
        <f t="shared" si="5"/>
        <v>千葉県</v>
      </c>
      <c r="J125" t="s">
        <v>105</v>
      </c>
    </row>
    <row r="126" spans="1:10" x14ac:dyDescent="0.4">
      <c r="A126">
        <v>123</v>
      </c>
      <c r="C126" s="21">
        <v>12040</v>
      </c>
      <c r="D126" t="str">
        <f t="shared" si="4"/>
        <v>千葉県立清水</v>
      </c>
      <c r="E126" t="s">
        <v>6</v>
      </c>
      <c r="F126" t="s">
        <v>197</v>
      </c>
      <c r="G126" t="s">
        <v>103</v>
      </c>
      <c r="H126" t="s">
        <v>201</v>
      </c>
      <c r="I126" t="str">
        <f t="shared" si="5"/>
        <v>千葉県</v>
      </c>
      <c r="J126" t="s">
        <v>105</v>
      </c>
    </row>
    <row r="127" spans="1:10" x14ac:dyDescent="0.4">
      <c r="A127">
        <v>124</v>
      </c>
      <c r="C127" s="21">
        <v>12050</v>
      </c>
      <c r="D127" t="str">
        <f t="shared" si="4"/>
        <v>千葉県立下総</v>
      </c>
      <c r="E127" t="s">
        <v>6</v>
      </c>
      <c r="F127" t="s">
        <v>197</v>
      </c>
      <c r="G127" t="s">
        <v>103</v>
      </c>
      <c r="H127" t="s">
        <v>202</v>
      </c>
      <c r="I127" t="str">
        <f t="shared" si="5"/>
        <v>千葉県</v>
      </c>
      <c r="J127" t="s">
        <v>105</v>
      </c>
    </row>
    <row r="128" spans="1:10" x14ac:dyDescent="0.4">
      <c r="A128">
        <v>125</v>
      </c>
      <c r="C128" s="21">
        <v>12060</v>
      </c>
      <c r="D128" t="str">
        <f t="shared" si="4"/>
        <v>千葉県立多古</v>
      </c>
      <c r="E128" t="s">
        <v>6</v>
      </c>
      <c r="F128" t="s">
        <v>197</v>
      </c>
      <c r="G128" t="s">
        <v>103</v>
      </c>
      <c r="H128" t="s">
        <v>203</v>
      </c>
      <c r="I128" t="str">
        <f t="shared" si="5"/>
        <v>千葉県</v>
      </c>
      <c r="J128" t="s">
        <v>105</v>
      </c>
    </row>
    <row r="129" spans="1:10" x14ac:dyDescent="0.4">
      <c r="A129">
        <v>126</v>
      </c>
      <c r="C129" s="21">
        <v>12070</v>
      </c>
      <c r="D129" t="str">
        <f t="shared" si="4"/>
        <v>千葉県立旭農業</v>
      </c>
      <c r="E129" t="s">
        <v>6</v>
      </c>
      <c r="F129" t="s">
        <v>197</v>
      </c>
      <c r="G129" t="s">
        <v>103</v>
      </c>
      <c r="H129" t="s">
        <v>204</v>
      </c>
      <c r="I129" t="str">
        <f t="shared" si="5"/>
        <v>千葉県</v>
      </c>
      <c r="J129" t="s">
        <v>105</v>
      </c>
    </row>
    <row r="130" spans="1:10" x14ac:dyDescent="0.4">
      <c r="A130">
        <v>127</v>
      </c>
      <c r="C130" s="21">
        <v>12080</v>
      </c>
      <c r="D130" t="str">
        <f t="shared" si="4"/>
        <v>千葉県立大網</v>
      </c>
      <c r="E130" t="s">
        <v>6</v>
      </c>
      <c r="F130" t="s">
        <v>197</v>
      </c>
      <c r="G130" t="s">
        <v>103</v>
      </c>
      <c r="H130" t="s">
        <v>205</v>
      </c>
      <c r="I130" t="str">
        <f t="shared" si="5"/>
        <v>千葉県</v>
      </c>
      <c r="J130" t="s">
        <v>105</v>
      </c>
    </row>
    <row r="131" spans="1:10" x14ac:dyDescent="0.4">
      <c r="A131">
        <v>128</v>
      </c>
      <c r="C131" s="21">
        <v>12090</v>
      </c>
      <c r="D131" t="str">
        <f t="shared" si="4"/>
        <v>千葉県立茂原樟陽</v>
      </c>
      <c r="E131" t="s">
        <v>6</v>
      </c>
      <c r="F131" t="s">
        <v>197</v>
      </c>
      <c r="G131" t="s">
        <v>103</v>
      </c>
      <c r="H131" t="s">
        <v>206</v>
      </c>
      <c r="I131" t="str">
        <f t="shared" si="5"/>
        <v>千葉県</v>
      </c>
      <c r="J131" t="s">
        <v>105</v>
      </c>
    </row>
    <row r="132" spans="1:10" x14ac:dyDescent="0.4">
      <c r="A132">
        <v>129</v>
      </c>
      <c r="C132" s="21">
        <v>12100</v>
      </c>
      <c r="D132" t="str">
        <f t="shared" si="4"/>
        <v>千葉県立大原</v>
      </c>
      <c r="E132" t="s">
        <v>6</v>
      </c>
      <c r="F132" t="s">
        <v>197</v>
      </c>
      <c r="G132" t="s">
        <v>103</v>
      </c>
      <c r="H132" t="s">
        <v>207</v>
      </c>
      <c r="I132" t="str">
        <f t="shared" si="5"/>
        <v>千葉県</v>
      </c>
      <c r="J132" t="s">
        <v>105</v>
      </c>
    </row>
    <row r="133" spans="1:10" x14ac:dyDescent="0.4">
      <c r="A133">
        <v>130</v>
      </c>
      <c r="C133" s="21">
        <v>12110</v>
      </c>
      <c r="D133" t="str">
        <f t="shared" si="4"/>
        <v>千葉県立安房拓心</v>
      </c>
      <c r="E133" t="s">
        <v>6</v>
      </c>
      <c r="F133" t="s">
        <v>197</v>
      </c>
      <c r="G133" t="s">
        <v>103</v>
      </c>
      <c r="H133" t="s">
        <v>208</v>
      </c>
      <c r="I133" t="str">
        <f t="shared" si="5"/>
        <v>千葉県</v>
      </c>
      <c r="J133" t="s">
        <v>105</v>
      </c>
    </row>
    <row r="134" spans="1:10" x14ac:dyDescent="0.4">
      <c r="A134">
        <v>131</v>
      </c>
      <c r="C134" s="21">
        <v>12120</v>
      </c>
      <c r="D134" s="81" t="str">
        <f t="shared" ref="D134:D140" si="6">F134&amp;G134&amp;H134</f>
        <v>千葉県立上総</v>
      </c>
      <c r="E134" t="s">
        <v>6</v>
      </c>
      <c r="F134" t="s">
        <v>197</v>
      </c>
      <c r="G134" t="s">
        <v>103</v>
      </c>
      <c r="H134" s="81" t="s">
        <v>209</v>
      </c>
      <c r="I134" t="str">
        <f t="shared" si="5"/>
        <v>千葉県</v>
      </c>
      <c r="J134" t="s">
        <v>105</v>
      </c>
    </row>
    <row r="135" spans="1:10" x14ac:dyDescent="0.4">
      <c r="A135">
        <v>132</v>
      </c>
      <c r="C135" s="21">
        <v>12130</v>
      </c>
      <c r="D135" t="str">
        <f t="shared" si="6"/>
        <v>千葉県立君津青葉</v>
      </c>
      <c r="E135" t="s">
        <v>6</v>
      </c>
      <c r="F135" t="s">
        <v>197</v>
      </c>
      <c r="G135" t="s">
        <v>103</v>
      </c>
      <c r="H135" t="s">
        <v>210</v>
      </c>
      <c r="I135" t="str">
        <f t="shared" si="5"/>
        <v>千葉県</v>
      </c>
      <c r="J135" t="s">
        <v>105</v>
      </c>
    </row>
    <row r="136" spans="1:10" x14ac:dyDescent="0.4">
      <c r="A136">
        <v>133</v>
      </c>
      <c r="C136" s="21">
        <v>12140</v>
      </c>
      <c r="D136" t="str">
        <f t="shared" si="6"/>
        <v>千葉県立市原</v>
      </c>
      <c r="E136" t="s">
        <v>6</v>
      </c>
      <c r="F136" t="s">
        <v>197</v>
      </c>
      <c r="G136" t="s">
        <v>103</v>
      </c>
      <c r="H136" t="s">
        <v>211</v>
      </c>
      <c r="I136" t="str">
        <f t="shared" si="5"/>
        <v>千葉県</v>
      </c>
      <c r="J136" t="s">
        <v>105</v>
      </c>
    </row>
    <row r="137" spans="1:10" x14ac:dyDescent="0.4">
      <c r="A137">
        <v>134</v>
      </c>
      <c r="C137" s="21">
        <v>12150</v>
      </c>
      <c r="D137" t="str">
        <f t="shared" si="6"/>
        <v>千葉県立君津</v>
      </c>
      <c r="E137" t="s">
        <v>6</v>
      </c>
      <c r="F137" t="s">
        <v>197</v>
      </c>
      <c r="G137" t="s">
        <v>103</v>
      </c>
      <c r="H137" s="82" t="s">
        <v>212</v>
      </c>
      <c r="I137" t="str">
        <f t="shared" si="5"/>
        <v>千葉県</v>
      </c>
      <c r="J137" t="s">
        <v>105</v>
      </c>
    </row>
    <row r="138" spans="1:10" x14ac:dyDescent="0.4">
      <c r="A138">
        <v>135</v>
      </c>
      <c r="B138" t="s">
        <v>213</v>
      </c>
      <c r="C138" s="21">
        <v>13010</v>
      </c>
      <c r="D138" t="str">
        <f t="shared" si="6"/>
        <v>東京都立園芸</v>
      </c>
      <c r="E138" t="s">
        <v>6</v>
      </c>
      <c r="F138" t="s">
        <v>213</v>
      </c>
      <c r="G138" t="s">
        <v>214</v>
      </c>
      <c r="H138" t="s">
        <v>215</v>
      </c>
      <c r="I138" t="str">
        <f t="shared" si="5"/>
        <v>東京都</v>
      </c>
      <c r="J138" t="s">
        <v>216</v>
      </c>
    </row>
    <row r="139" spans="1:10" x14ac:dyDescent="0.4">
      <c r="A139">
        <v>136</v>
      </c>
      <c r="C139" s="21">
        <v>13020</v>
      </c>
      <c r="D139" t="str">
        <f t="shared" si="6"/>
        <v>東京都立農芸</v>
      </c>
      <c r="E139" t="s">
        <v>6</v>
      </c>
      <c r="F139" t="s">
        <v>213</v>
      </c>
      <c r="G139" t="s">
        <v>214</v>
      </c>
      <c r="H139" t="s">
        <v>217</v>
      </c>
      <c r="I139" t="str">
        <f t="shared" ref="I139:I204" si="7">F139&amp;J139</f>
        <v>東京都</v>
      </c>
      <c r="J139" t="s">
        <v>216</v>
      </c>
    </row>
    <row r="140" spans="1:10" x14ac:dyDescent="0.4">
      <c r="A140">
        <v>137</v>
      </c>
      <c r="C140" s="21">
        <v>13030</v>
      </c>
      <c r="D140" t="str">
        <f t="shared" si="6"/>
        <v>東京都立農産</v>
      </c>
      <c r="E140" t="s">
        <v>6</v>
      </c>
      <c r="F140" t="s">
        <v>213</v>
      </c>
      <c r="G140" t="s">
        <v>214</v>
      </c>
      <c r="H140" t="s">
        <v>218</v>
      </c>
      <c r="I140" t="str">
        <f t="shared" si="7"/>
        <v>東京都</v>
      </c>
      <c r="J140" t="s">
        <v>216</v>
      </c>
    </row>
    <row r="141" spans="1:10" x14ac:dyDescent="0.4">
      <c r="A141">
        <v>138</v>
      </c>
      <c r="C141" s="21">
        <v>13040</v>
      </c>
      <c r="D141" t="str">
        <f>F141&amp;G141&amp;H141</f>
        <v>東京都立瑞穂農芸</v>
      </c>
      <c r="E141" t="s">
        <v>6</v>
      </c>
      <c r="F141" t="s">
        <v>213</v>
      </c>
      <c r="G141" t="s">
        <v>214</v>
      </c>
      <c r="H141" t="s">
        <v>219</v>
      </c>
      <c r="I141" t="str">
        <f t="shared" si="7"/>
        <v>東京都</v>
      </c>
      <c r="J141" t="s">
        <v>216</v>
      </c>
    </row>
    <row r="142" spans="1:10" x14ac:dyDescent="0.4">
      <c r="A142">
        <v>139</v>
      </c>
      <c r="C142" s="21">
        <v>13050</v>
      </c>
      <c r="D142" t="str">
        <f t="shared" ref="D142:D208" si="8">F142&amp;G142&amp;H142</f>
        <v>東京都立農業</v>
      </c>
      <c r="E142" t="s">
        <v>6</v>
      </c>
      <c r="F142" t="s">
        <v>213</v>
      </c>
      <c r="G142" t="s">
        <v>214</v>
      </c>
      <c r="H142" t="s">
        <v>220</v>
      </c>
      <c r="I142" t="str">
        <f t="shared" si="7"/>
        <v>東京都</v>
      </c>
      <c r="J142" t="s">
        <v>216</v>
      </c>
    </row>
    <row r="143" spans="1:10" x14ac:dyDescent="0.4">
      <c r="A143">
        <v>140</v>
      </c>
      <c r="C143" s="21">
        <v>13060</v>
      </c>
      <c r="D143" t="str">
        <f t="shared" si="8"/>
        <v>東京都立大島</v>
      </c>
      <c r="E143" t="s">
        <v>6</v>
      </c>
      <c r="F143" t="s">
        <v>213</v>
      </c>
      <c r="G143" t="s">
        <v>214</v>
      </c>
      <c r="H143" t="s">
        <v>221</v>
      </c>
      <c r="I143" t="str">
        <f t="shared" si="7"/>
        <v>東京都</v>
      </c>
      <c r="J143" t="s">
        <v>216</v>
      </c>
    </row>
    <row r="144" spans="1:10" x14ac:dyDescent="0.4">
      <c r="A144">
        <v>141</v>
      </c>
      <c r="C144" s="21">
        <v>13070</v>
      </c>
      <c r="D144" t="str">
        <f t="shared" si="8"/>
        <v>東京都立三宅</v>
      </c>
      <c r="E144" t="s">
        <v>6</v>
      </c>
      <c r="F144" t="s">
        <v>213</v>
      </c>
      <c r="G144" t="s">
        <v>214</v>
      </c>
      <c r="H144" t="s">
        <v>222</v>
      </c>
      <c r="I144" t="str">
        <f t="shared" si="7"/>
        <v>東京都</v>
      </c>
      <c r="J144" t="s">
        <v>216</v>
      </c>
    </row>
    <row r="145" spans="1:10" x14ac:dyDescent="0.4">
      <c r="A145">
        <v>142</v>
      </c>
      <c r="C145" s="21">
        <v>13080</v>
      </c>
      <c r="D145" t="str">
        <f t="shared" si="8"/>
        <v>東京都立八丈</v>
      </c>
      <c r="E145" t="s">
        <v>6</v>
      </c>
      <c r="F145" t="s">
        <v>213</v>
      </c>
      <c r="G145" t="s">
        <v>214</v>
      </c>
      <c r="H145" t="s">
        <v>223</v>
      </c>
      <c r="I145" t="str">
        <f t="shared" si="7"/>
        <v>東京都</v>
      </c>
      <c r="J145" t="s">
        <v>216</v>
      </c>
    </row>
    <row r="146" spans="1:10" x14ac:dyDescent="0.4">
      <c r="A146">
        <v>143</v>
      </c>
      <c r="C146" s="21">
        <v>13090</v>
      </c>
      <c r="D146" t="str">
        <f t="shared" si="8"/>
        <v>東京都立青梅総合</v>
      </c>
      <c r="E146" t="s">
        <v>6</v>
      </c>
      <c r="F146" t="s">
        <v>213</v>
      </c>
      <c r="G146" t="s">
        <v>214</v>
      </c>
      <c r="H146" t="s">
        <v>224</v>
      </c>
      <c r="I146" t="str">
        <f t="shared" si="7"/>
        <v>東京都</v>
      </c>
      <c r="J146" t="s">
        <v>216</v>
      </c>
    </row>
    <row r="147" spans="1:10" x14ac:dyDescent="0.4">
      <c r="A147">
        <v>144</v>
      </c>
      <c r="B147" t="s">
        <v>225</v>
      </c>
      <c r="C147" s="21">
        <v>14010</v>
      </c>
      <c r="D147" t="str">
        <f t="shared" si="8"/>
        <v>神奈川県立中央農業</v>
      </c>
      <c r="E147" t="s">
        <v>6</v>
      </c>
      <c r="F147" t="s">
        <v>225</v>
      </c>
      <c r="G147" t="s">
        <v>103</v>
      </c>
      <c r="H147" t="s">
        <v>226</v>
      </c>
      <c r="I147" t="str">
        <f t="shared" si="7"/>
        <v>神奈川県</v>
      </c>
      <c r="J147" t="s">
        <v>105</v>
      </c>
    </row>
    <row r="148" spans="1:10" x14ac:dyDescent="0.4">
      <c r="A148">
        <v>145</v>
      </c>
      <c r="C148" s="21">
        <v>14020</v>
      </c>
      <c r="D148" t="str">
        <f t="shared" si="8"/>
        <v>神奈川県立平塚農商</v>
      </c>
      <c r="E148" t="s">
        <v>6</v>
      </c>
      <c r="F148" t="s">
        <v>225</v>
      </c>
      <c r="G148" t="s">
        <v>103</v>
      </c>
      <c r="H148" s="82" t="s">
        <v>227</v>
      </c>
      <c r="I148" t="str">
        <f t="shared" si="7"/>
        <v>神奈川県</v>
      </c>
      <c r="J148" t="s">
        <v>105</v>
      </c>
    </row>
    <row r="149" spans="1:10" x14ac:dyDescent="0.4">
      <c r="A149">
        <v>146</v>
      </c>
      <c r="C149" s="21">
        <v>14021</v>
      </c>
      <c r="D149" t="str">
        <f t="shared" si="8"/>
        <v>神奈川県立三浦初声</v>
      </c>
      <c r="E149" t="s">
        <v>6</v>
      </c>
      <c r="F149" t="s">
        <v>225</v>
      </c>
      <c r="G149" t="s">
        <v>103</v>
      </c>
      <c r="H149" t="s">
        <v>228</v>
      </c>
      <c r="I149" t="str">
        <f t="shared" si="7"/>
        <v>神奈川県</v>
      </c>
      <c r="J149" t="s">
        <v>105</v>
      </c>
    </row>
    <row r="150" spans="1:10" x14ac:dyDescent="0.4">
      <c r="A150">
        <v>147</v>
      </c>
      <c r="C150" s="21">
        <v>14030</v>
      </c>
      <c r="D150" t="str">
        <f t="shared" si="8"/>
        <v>神奈川県立吉田島</v>
      </c>
      <c r="E150" t="s">
        <v>6</v>
      </c>
      <c r="F150" t="s">
        <v>225</v>
      </c>
      <c r="G150" t="s">
        <v>103</v>
      </c>
      <c r="H150" t="s">
        <v>229</v>
      </c>
      <c r="I150" t="str">
        <f t="shared" si="7"/>
        <v>神奈川県</v>
      </c>
      <c r="J150" t="s">
        <v>105</v>
      </c>
    </row>
    <row r="151" spans="1:10" x14ac:dyDescent="0.4">
      <c r="A151">
        <v>148</v>
      </c>
      <c r="C151" s="21">
        <v>14040</v>
      </c>
      <c r="D151" t="str">
        <f t="shared" si="8"/>
        <v>神奈川県立相原</v>
      </c>
      <c r="E151" t="s">
        <v>6</v>
      </c>
      <c r="F151" t="s">
        <v>225</v>
      </c>
      <c r="G151" t="s">
        <v>103</v>
      </c>
      <c r="H151" t="s">
        <v>230</v>
      </c>
      <c r="I151" t="str">
        <f t="shared" si="7"/>
        <v>神奈川県</v>
      </c>
      <c r="J151" t="s">
        <v>105</v>
      </c>
    </row>
    <row r="152" spans="1:10" x14ac:dyDescent="0.4">
      <c r="A152">
        <v>149</v>
      </c>
      <c r="B152" t="s">
        <v>231</v>
      </c>
      <c r="C152" s="21">
        <v>15010</v>
      </c>
      <c r="D152" t="str">
        <f t="shared" si="8"/>
        <v>山梨県立農林</v>
      </c>
      <c r="E152" t="s">
        <v>6</v>
      </c>
      <c r="F152" t="s">
        <v>231</v>
      </c>
      <c r="G152" t="s">
        <v>103</v>
      </c>
      <c r="H152" t="s">
        <v>232</v>
      </c>
      <c r="I152" t="str">
        <f t="shared" si="7"/>
        <v>山梨県</v>
      </c>
      <c r="J152" t="s">
        <v>105</v>
      </c>
    </row>
    <row r="153" spans="1:10" x14ac:dyDescent="0.4">
      <c r="A153">
        <v>150</v>
      </c>
      <c r="C153" s="21">
        <v>15020</v>
      </c>
      <c r="D153" t="str">
        <f t="shared" si="8"/>
        <v>山梨県立北杜</v>
      </c>
      <c r="E153" t="s">
        <v>6</v>
      </c>
      <c r="F153" t="s">
        <v>231</v>
      </c>
      <c r="G153" t="s">
        <v>103</v>
      </c>
      <c r="H153" t="s">
        <v>233</v>
      </c>
      <c r="I153" t="str">
        <f t="shared" si="7"/>
        <v>山梨県</v>
      </c>
      <c r="J153" t="s">
        <v>105</v>
      </c>
    </row>
    <row r="154" spans="1:10" x14ac:dyDescent="0.4">
      <c r="A154">
        <v>151</v>
      </c>
      <c r="C154" s="21">
        <v>15030</v>
      </c>
      <c r="D154" t="str">
        <f t="shared" si="8"/>
        <v>山梨県立笛吹</v>
      </c>
      <c r="E154" t="s">
        <v>6</v>
      </c>
      <c r="F154" t="s">
        <v>231</v>
      </c>
      <c r="G154" t="s">
        <v>103</v>
      </c>
      <c r="H154" t="s">
        <v>234</v>
      </c>
      <c r="I154" t="str">
        <f t="shared" si="7"/>
        <v>山梨県</v>
      </c>
      <c r="J154" t="s">
        <v>105</v>
      </c>
    </row>
    <row r="155" spans="1:10" x14ac:dyDescent="0.4">
      <c r="A155">
        <v>152</v>
      </c>
      <c r="B155" t="s">
        <v>235</v>
      </c>
      <c r="C155" s="21">
        <v>16010</v>
      </c>
      <c r="D155" t="str">
        <f t="shared" si="8"/>
        <v>静岡県立静岡農業</v>
      </c>
      <c r="E155" t="s">
        <v>6</v>
      </c>
      <c r="F155" t="s">
        <v>235</v>
      </c>
      <c r="G155" t="s">
        <v>103</v>
      </c>
      <c r="H155" t="s">
        <v>236</v>
      </c>
      <c r="I155" t="str">
        <f t="shared" si="7"/>
        <v>静岡県</v>
      </c>
      <c r="J155" t="s">
        <v>105</v>
      </c>
    </row>
    <row r="156" spans="1:10" x14ac:dyDescent="0.4">
      <c r="A156">
        <v>153</v>
      </c>
      <c r="C156" s="21">
        <v>16020</v>
      </c>
      <c r="D156" t="str">
        <f t="shared" si="8"/>
        <v>静岡県立下田</v>
      </c>
      <c r="E156" t="s">
        <v>6</v>
      </c>
      <c r="F156" t="s">
        <v>235</v>
      </c>
      <c r="G156" t="s">
        <v>103</v>
      </c>
      <c r="H156" t="s">
        <v>237</v>
      </c>
      <c r="I156" t="str">
        <f t="shared" si="7"/>
        <v>静岡県</v>
      </c>
      <c r="J156" t="s">
        <v>105</v>
      </c>
    </row>
    <row r="157" spans="1:10" x14ac:dyDescent="0.4">
      <c r="A157">
        <v>154</v>
      </c>
      <c r="C157" s="21">
        <v>16021</v>
      </c>
      <c r="D157" t="str">
        <f t="shared" si="8"/>
        <v>静岡県立下田（南伊豆分校）</v>
      </c>
      <c r="E157" t="s">
        <v>6</v>
      </c>
      <c r="F157" t="s">
        <v>235</v>
      </c>
      <c r="G157" t="s">
        <v>103</v>
      </c>
      <c r="H157" t="s">
        <v>238</v>
      </c>
      <c r="I157" t="str">
        <f t="shared" si="7"/>
        <v>静岡県</v>
      </c>
      <c r="J157" t="s">
        <v>105</v>
      </c>
    </row>
    <row r="158" spans="1:10" x14ac:dyDescent="0.4">
      <c r="A158">
        <v>155</v>
      </c>
      <c r="C158" s="21">
        <v>16030</v>
      </c>
      <c r="D158" t="str">
        <f t="shared" si="8"/>
        <v>静岡県立田方農業</v>
      </c>
      <c r="E158" t="s">
        <v>6</v>
      </c>
      <c r="F158" t="s">
        <v>235</v>
      </c>
      <c r="G158" t="s">
        <v>103</v>
      </c>
      <c r="H158" t="s">
        <v>239</v>
      </c>
      <c r="I158" t="str">
        <f t="shared" si="7"/>
        <v>静岡県</v>
      </c>
      <c r="J158" t="s">
        <v>105</v>
      </c>
    </row>
    <row r="159" spans="1:10" x14ac:dyDescent="0.4">
      <c r="A159">
        <v>156</v>
      </c>
      <c r="C159" s="21">
        <v>16040</v>
      </c>
      <c r="D159" t="str">
        <f t="shared" si="8"/>
        <v>静岡県立富岳館</v>
      </c>
      <c r="E159" t="s">
        <v>6</v>
      </c>
      <c r="F159" t="s">
        <v>235</v>
      </c>
      <c r="G159" t="s">
        <v>103</v>
      </c>
      <c r="H159" t="s">
        <v>240</v>
      </c>
      <c r="I159" t="str">
        <f t="shared" si="7"/>
        <v>静岡県</v>
      </c>
      <c r="J159" t="s">
        <v>105</v>
      </c>
    </row>
    <row r="160" spans="1:10" x14ac:dyDescent="0.4">
      <c r="A160">
        <v>157</v>
      </c>
      <c r="C160" s="21">
        <v>16050</v>
      </c>
      <c r="D160" t="str">
        <f t="shared" si="8"/>
        <v>静岡県立藤枝北</v>
      </c>
      <c r="E160" t="s">
        <v>6</v>
      </c>
      <c r="F160" t="s">
        <v>235</v>
      </c>
      <c r="G160" t="s">
        <v>103</v>
      </c>
      <c r="H160" t="s">
        <v>241</v>
      </c>
      <c r="I160" t="str">
        <f t="shared" si="7"/>
        <v>静岡県</v>
      </c>
      <c r="J160" t="s">
        <v>105</v>
      </c>
    </row>
    <row r="161" spans="1:10" x14ac:dyDescent="0.4">
      <c r="A161">
        <v>158</v>
      </c>
      <c r="C161" s="21">
        <v>16060</v>
      </c>
      <c r="D161" t="str">
        <f t="shared" si="8"/>
        <v>静岡県立小笠</v>
      </c>
      <c r="E161" t="s">
        <v>6</v>
      </c>
      <c r="F161" t="s">
        <v>235</v>
      </c>
      <c r="G161" t="s">
        <v>103</v>
      </c>
      <c r="H161" t="s">
        <v>242</v>
      </c>
      <c r="I161" t="str">
        <f t="shared" si="7"/>
        <v>静岡県</v>
      </c>
      <c r="J161" t="s">
        <v>105</v>
      </c>
    </row>
    <row r="162" spans="1:10" x14ac:dyDescent="0.4">
      <c r="A162">
        <v>159</v>
      </c>
      <c r="C162" s="21">
        <v>16070</v>
      </c>
      <c r="D162" t="str">
        <f t="shared" si="8"/>
        <v>静岡県立遠江総合</v>
      </c>
      <c r="E162" t="s">
        <v>6</v>
      </c>
      <c r="F162" t="s">
        <v>235</v>
      </c>
      <c r="G162" t="s">
        <v>103</v>
      </c>
      <c r="H162" t="s">
        <v>243</v>
      </c>
      <c r="I162" t="str">
        <f t="shared" si="7"/>
        <v>静岡県</v>
      </c>
      <c r="J162" t="s">
        <v>105</v>
      </c>
    </row>
    <row r="163" spans="1:10" x14ac:dyDescent="0.4">
      <c r="A163">
        <v>160</v>
      </c>
      <c r="C163" s="21">
        <v>16080</v>
      </c>
      <c r="D163" t="str">
        <f t="shared" si="8"/>
        <v>静岡県立天竜</v>
      </c>
      <c r="E163" t="s">
        <v>6</v>
      </c>
      <c r="F163" t="s">
        <v>235</v>
      </c>
      <c r="G163" t="s">
        <v>103</v>
      </c>
      <c r="H163" t="s">
        <v>244</v>
      </c>
      <c r="I163" t="str">
        <f t="shared" si="7"/>
        <v>静岡県</v>
      </c>
      <c r="J163" t="s">
        <v>105</v>
      </c>
    </row>
    <row r="164" spans="1:10" x14ac:dyDescent="0.4">
      <c r="A164">
        <v>161</v>
      </c>
      <c r="C164" s="21">
        <v>16081</v>
      </c>
      <c r="D164" s="81" t="str">
        <f t="shared" si="8"/>
        <v>静岡県立天竜（春野校舎）</v>
      </c>
      <c r="E164" t="s">
        <v>6</v>
      </c>
      <c r="F164" t="s">
        <v>235</v>
      </c>
      <c r="G164" t="s">
        <v>103</v>
      </c>
      <c r="H164" s="81" t="s">
        <v>245</v>
      </c>
      <c r="I164" t="str">
        <f t="shared" si="7"/>
        <v>静岡県</v>
      </c>
      <c r="J164" t="s">
        <v>105</v>
      </c>
    </row>
    <row r="165" spans="1:10" x14ac:dyDescent="0.4">
      <c r="A165">
        <v>162</v>
      </c>
      <c r="C165" s="21">
        <v>16090</v>
      </c>
      <c r="D165" t="str">
        <f t="shared" si="8"/>
        <v>静岡県立磐田農業</v>
      </c>
      <c r="E165" t="s">
        <v>6</v>
      </c>
      <c r="F165" t="s">
        <v>235</v>
      </c>
      <c r="G165" t="s">
        <v>103</v>
      </c>
      <c r="H165" t="s">
        <v>246</v>
      </c>
      <c r="I165" t="str">
        <f t="shared" si="7"/>
        <v>静岡県</v>
      </c>
      <c r="J165" t="s">
        <v>105</v>
      </c>
    </row>
    <row r="166" spans="1:10" x14ac:dyDescent="0.4">
      <c r="A166">
        <v>163</v>
      </c>
      <c r="C166" s="21">
        <v>16100</v>
      </c>
      <c r="D166" t="str">
        <f t="shared" si="8"/>
        <v>静岡県立浜松大平台</v>
      </c>
      <c r="E166" t="s">
        <v>6</v>
      </c>
      <c r="F166" t="s">
        <v>235</v>
      </c>
      <c r="G166" t="s">
        <v>103</v>
      </c>
      <c r="H166" t="s">
        <v>247</v>
      </c>
      <c r="I166" t="str">
        <f t="shared" si="7"/>
        <v>静岡県</v>
      </c>
      <c r="J166" t="s">
        <v>105</v>
      </c>
    </row>
    <row r="167" spans="1:10" x14ac:dyDescent="0.4">
      <c r="A167">
        <v>164</v>
      </c>
      <c r="C167" s="21">
        <v>16110</v>
      </c>
      <c r="D167" t="str">
        <f t="shared" si="8"/>
        <v>静岡県立浜松湖北</v>
      </c>
      <c r="E167" t="s">
        <v>6</v>
      </c>
      <c r="F167" t="s">
        <v>235</v>
      </c>
      <c r="G167" t="s">
        <v>103</v>
      </c>
      <c r="H167" t="s">
        <v>248</v>
      </c>
      <c r="I167" t="str">
        <f t="shared" si="7"/>
        <v>静岡県</v>
      </c>
      <c r="J167" t="s">
        <v>105</v>
      </c>
    </row>
    <row r="168" spans="1:10" x14ac:dyDescent="0.4">
      <c r="A168">
        <v>165</v>
      </c>
      <c r="B168" t="s">
        <v>249</v>
      </c>
      <c r="C168" s="21">
        <v>17010</v>
      </c>
      <c r="D168" t="str">
        <f t="shared" si="8"/>
        <v>新潟県立加茂農林</v>
      </c>
      <c r="E168" t="s">
        <v>6</v>
      </c>
      <c r="F168" t="s">
        <v>249</v>
      </c>
      <c r="G168" t="s">
        <v>103</v>
      </c>
      <c r="H168" t="s">
        <v>250</v>
      </c>
      <c r="I168" t="str">
        <f t="shared" si="7"/>
        <v>新潟県</v>
      </c>
      <c r="J168" t="s">
        <v>105</v>
      </c>
    </row>
    <row r="169" spans="1:10" x14ac:dyDescent="0.4">
      <c r="A169">
        <v>166</v>
      </c>
      <c r="C169" s="21">
        <v>17020</v>
      </c>
      <c r="D169" t="str">
        <f t="shared" si="8"/>
        <v>新潟県立巻総合</v>
      </c>
      <c r="E169" t="s">
        <v>6</v>
      </c>
      <c r="F169" t="s">
        <v>249</v>
      </c>
      <c r="G169" t="s">
        <v>103</v>
      </c>
      <c r="H169" t="s">
        <v>251</v>
      </c>
      <c r="I169" t="str">
        <f t="shared" si="7"/>
        <v>新潟県</v>
      </c>
      <c r="J169" t="s">
        <v>105</v>
      </c>
    </row>
    <row r="170" spans="1:10" x14ac:dyDescent="0.4">
      <c r="A170">
        <v>167</v>
      </c>
      <c r="C170" s="21">
        <v>17030</v>
      </c>
      <c r="D170" t="str">
        <f t="shared" si="8"/>
        <v>新潟県立新発田農業</v>
      </c>
      <c r="E170" t="s">
        <v>6</v>
      </c>
      <c r="F170" t="s">
        <v>249</v>
      </c>
      <c r="G170" t="s">
        <v>103</v>
      </c>
      <c r="H170" t="s">
        <v>252</v>
      </c>
      <c r="I170" t="str">
        <f t="shared" si="7"/>
        <v>新潟県</v>
      </c>
      <c r="J170" t="s">
        <v>105</v>
      </c>
    </row>
    <row r="171" spans="1:10" x14ac:dyDescent="0.4">
      <c r="A171">
        <v>168</v>
      </c>
      <c r="C171" s="21">
        <v>17040</v>
      </c>
      <c r="D171" t="str">
        <f t="shared" si="8"/>
        <v>新潟県立村上桜ヶ丘</v>
      </c>
      <c r="E171" t="s">
        <v>6</v>
      </c>
      <c r="F171" t="s">
        <v>249</v>
      </c>
      <c r="G171" t="s">
        <v>103</v>
      </c>
      <c r="H171" t="s">
        <v>253</v>
      </c>
      <c r="I171" t="str">
        <f t="shared" si="7"/>
        <v>新潟県</v>
      </c>
      <c r="J171" t="s">
        <v>105</v>
      </c>
    </row>
    <row r="172" spans="1:10" x14ac:dyDescent="0.4">
      <c r="A172">
        <v>169</v>
      </c>
      <c r="C172" s="21">
        <v>17050</v>
      </c>
      <c r="D172" t="str">
        <f t="shared" si="8"/>
        <v>新潟県立長岡農業</v>
      </c>
      <c r="E172" t="s">
        <v>6</v>
      </c>
      <c r="F172" t="s">
        <v>249</v>
      </c>
      <c r="G172" t="s">
        <v>103</v>
      </c>
      <c r="H172" t="s">
        <v>254</v>
      </c>
      <c r="I172" t="str">
        <f t="shared" si="7"/>
        <v>新潟県</v>
      </c>
      <c r="J172" t="s">
        <v>105</v>
      </c>
    </row>
    <row r="173" spans="1:10" x14ac:dyDescent="0.4">
      <c r="A173">
        <v>170</v>
      </c>
      <c r="C173" s="21">
        <v>17060</v>
      </c>
      <c r="D173" t="str">
        <f t="shared" si="8"/>
        <v>新潟県立柏崎総合</v>
      </c>
      <c r="E173" t="s">
        <v>6</v>
      </c>
      <c r="F173" t="s">
        <v>249</v>
      </c>
      <c r="G173" t="s">
        <v>103</v>
      </c>
      <c r="H173" t="s">
        <v>255</v>
      </c>
      <c r="I173" t="str">
        <f t="shared" si="7"/>
        <v>新潟県</v>
      </c>
      <c r="J173" t="s">
        <v>105</v>
      </c>
    </row>
    <row r="174" spans="1:10" x14ac:dyDescent="0.4">
      <c r="A174">
        <v>171</v>
      </c>
      <c r="C174" s="21">
        <v>17070</v>
      </c>
      <c r="D174" t="str">
        <f t="shared" si="8"/>
        <v>新潟県立高田農業</v>
      </c>
      <c r="E174" t="s">
        <v>6</v>
      </c>
      <c r="F174" t="s">
        <v>249</v>
      </c>
      <c r="G174" t="s">
        <v>103</v>
      </c>
      <c r="H174" t="s">
        <v>256</v>
      </c>
      <c r="I174" t="str">
        <f t="shared" si="7"/>
        <v>新潟県</v>
      </c>
      <c r="J174" t="s">
        <v>105</v>
      </c>
    </row>
    <row r="175" spans="1:10" x14ac:dyDescent="0.4">
      <c r="A175">
        <v>172</v>
      </c>
      <c r="C175" s="21">
        <v>17080</v>
      </c>
      <c r="D175" t="str">
        <f t="shared" si="8"/>
        <v>新潟県立佐渡総合</v>
      </c>
      <c r="E175" t="s">
        <v>6</v>
      </c>
      <c r="F175" t="s">
        <v>249</v>
      </c>
      <c r="G175" t="s">
        <v>103</v>
      </c>
      <c r="H175" t="s">
        <v>257</v>
      </c>
      <c r="I175" t="str">
        <f t="shared" si="7"/>
        <v>新潟県</v>
      </c>
      <c r="J175" t="s">
        <v>105</v>
      </c>
    </row>
    <row r="176" spans="1:10" x14ac:dyDescent="0.4">
      <c r="A176">
        <v>173</v>
      </c>
      <c r="C176" s="21">
        <v>17090</v>
      </c>
      <c r="D176" t="str">
        <f t="shared" si="8"/>
        <v>新潟県立十日町総合</v>
      </c>
      <c r="E176" t="s">
        <v>6</v>
      </c>
      <c r="F176" t="s">
        <v>249</v>
      </c>
      <c r="G176" t="s">
        <v>103</v>
      </c>
      <c r="H176" s="82" t="s">
        <v>258</v>
      </c>
      <c r="I176" t="str">
        <f t="shared" si="7"/>
        <v>新潟県</v>
      </c>
      <c r="J176" t="s">
        <v>105</v>
      </c>
    </row>
    <row r="177" spans="1:10" x14ac:dyDescent="0.4">
      <c r="A177">
        <v>174</v>
      </c>
      <c r="B177" t="s">
        <v>259</v>
      </c>
      <c r="C177" s="21">
        <v>18010</v>
      </c>
      <c r="D177" t="str">
        <f t="shared" si="8"/>
        <v>長野県更級農業</v>
      </c>
      <c r="E177" t="s">
        <v>6</v>
      </c>
      <c r="F177" t="s">
        <v>259</v>
      </c>
      <c r="G177" t="s">
        <v>105</v>
      </c>
      <c r="H177" t="s">
        <v>260</v>
      </c>
      <c r="I177" t="str">
        <f t="shared" si="7"/>
        <v>長野県</v>
      </c>
      <c r="J177" t="s">
        <v>105</v>
      </c>
    </row>
    <row r="178" spans="1:10" x14ac:dyDescent="0.4">
      <c r="A178">
        <v>175</v>
      </c>
      <c r="C178" s="21">
        <v>18020</v>
      </c>
      <c r="D178" t="str">
        <f t="shared" si="8"/>
        <v>長野県下高井農林</v>
      </c>
      <c r="E178" t="s">
        <v>6</v>
      </c>
      <c r="F178" t="s">
        <v>259</v>
      </c>
      <c r="G178" t="s">
        <v>105</v>
      </c>
      <c r="H178" t="s">
        <v>261</v>
      </c>
      <c r="I178" t="str">
        <f t="shared" si="7"/>
        <v>長野県</v>
      </c>
      <c r="J178" t="s">
        <v>105</v>
      </c>
    </row>
    <row r="179" spans="1:10" x14ac:dyDescent="0.4">
      <c r="A179">
        <v>176</v>
      </c>
      <c r="C179" s="21">
        <v>18030</v>
      </c>
      <c r="D179" s="81" t="str">
        <f t="shared" si="8"/>
        <v>長野県須坂園芸</v>
      </c>
      <c r="E179" t="s">
        <v>6</v>
      </c>
      <c r="F179" t="s">
        <v>259</v>
      </c>
      <c r="G179" t="s">
        <v>105</v>
      </c>
      <c r="H179" s="81" t="s">
        <v>262</v>
      </c>
      <c r="I179" t="str">
        <f t="shared" si="7"/>
        <v>長野県</v>
      </c>
      <c r="J179" t="s">
        <v>105</v>
      </c>
    </row>
    <row r="180" spans="1:10" x14ac:dyDescent="0.4">
      <c r="A180">
        <v>177</v>
      </c>
      <c r="C180" s="21">
        <v>18031</v>
      </c>
      <c r="D180" s="84" t="str">
        <f t="shared" si="8"/>
        <v>長野県須坂創成</v>
      </c>
      <c r="E180" t="s">
        <v>6</v>
      </c>
      <c r="F180" t="s">
        <v>259</v>
      </c>
      <c r="G180" t="s">
        <v>105</v>
      </c>
      <c r="H180" s="84" t="s">
        <v>263</v>
      </c>
      <c r="I180" t="str">
        <f t="shared" si="7"/>
        <v>長野県</v>
      </c>
      <c r="J180" t="s">
        <v>105</v>
      </c>
    </row>
    <row r="181" spans="1:10" x14ac:dyDescent="0.4">
      <c r="A181">
        <v>178</v>
      </c>
      <c r="C181" s="21">
        <v>18040</v>
      </c>
      <c r="D181" t="str">
        <f t="shared" si="8"/>
        <v>長野県丸子修学館</v>
      </c>
      <c r="E181" t="s">
        <v>6</v>
      </c>
      <c r="F181" t="s">
        <v>259</v>
      </c>
      <c r="G181" t="s">
        <v>105</v>
      </c>
      <c r="H181" t="s">
        <v>264</v>
      </c>
      <c r="I181" t="str">
        <f t="shared" si="7"/>
        <v>長野県</v>
      </c>
      <c r="J181" t="s">
        <v>105</v>
      </c>
    </row>
    <row r="182" spans="1:10" x14ac:dyDescent="0.4">
      <c r="A182">
        <v>179</v>
      </c>
      <c r="C182" s="21">
        <v>18050</v>
      </c>
      <c r="D182" t="str">
        <f t="shared" si="8"/>
        <v>長野県佐久平総合技術（浅間キャンパス）</v>
      </c>
      <c r="E182" t="s">
        <v>6</v>
      </c>
      <c r="F182" t="s">
        <v>259</v>
      </c>
      <c r="G182" t="s">
        <v>105</v>
      </c>
      <c r="H182" t="s">
        <v>265</v>
      </c>
      <c r="I182" t="str">
        <f t="shared" si="7"/>
        <v>長野県</v>
      </c>
      <c r="J182" t="s">
        <v>105</v>
      </c>
    </row>
    <row r="183" spans="1:10" x14ac:dyDescent="0.4">
      <c r="A183">
        <v>180</v>
      </c>
      <c r="C183" s="21">
        <v>18060</v>
      </c>
      <c r="D183" t="str">
        <f t="shared" si="8"/>
        <v>長野県佐久平総合技術（臼田キャンパス）</v>
      </c>
      <c r="E183" t="s">
        <v>6</v>
      </c>
      <c r="F183" t="s">
        <v>259</v>
      </c>
      <c r="G183" t="s">
        <v>105</v>
      </c>
      <c r="H183" t="s">
        <v>266</v>
      </c>
      <c r="I183" t="str">
        <f t="shared" si="7"/>
        <v>長野県</v>
      </c>
      <c r="J183" t="s">
        <v>105</v>
      </c>
    </row>
    <row r="184" spans="1:10" x14ac:dyDescent="0.4">
      <c r="A184">
        <v>181</v>
      </c>
      <c r="C184" s="21">
        <v>18070</v>
      </c>
      <c r="D184" t="str">
        <f t="shared" si="8"/>
        <v>長野県富士見</v>
      </c>
      <c r="E184" t="s">
        <v>6</v>
      </c>
      <c r="F184" t="s">
        <v>259</v>
      </c>
      <c r="G184" t="s">
        <v>105</v>
      </c>
      <c r="H184" t="s">
        <v>267</v>
      </c>
      <c r="I184" t="str">
        <f t="shared" si="7"/>
        <v>長野県</v>
      </c>
      <c r="J184" t="s">
        <v>105</v>
      </c>
    </row>
    <row r="185" spans="1:10" x14ac:dyDescent="0.4">
      <c r="A185">
        <v>182</v>
      </c>
      <c r="C185" s="21">
        <v>18080</v>
      </c>
      <c r="D185" t="str">
        <f t="shared" si="8"/>
        <v>長野県上伊那農業</v>
      </c>
      <c r="E185" t="s">
        <v>6</v>
      </c>
      <c r="F185" t="s">
        <v>259</v>
      </c>
      <c r="G185" t="s">
        <v>105</v>
      </c>
      <c r="H185" t="s">
        <v>268</v>
      </c>
      <c r="I185" t="str">
        <f t="shared" si="7"/>
        <v>長野県</v>
      </c>
      <c r="J185" t="s">
        <v>105</v>
      </c>
    </row>
    <row r="186" spans="1:10" x14ac:dyDescent="0.4">
      <c r="A186">
        <v>183</v>
      </c>
      <c r="C186" s="21">
        <v>18090</v>
      </c>
      <c r="D186" t="str">
        <f t="shared" si="8"/>
        <v>長野県下伊那農業</v>
      </c>
      <c r="E186" t="s">
        <v>6</v>
      </c>
      <c r="F186" t="s">
        <v>259</v>
      </c>
      <c r="G186" t="s">
        <v>105</v>
      </c>
      <c r="H186" t="s">
        <v>269</v>
      </c>
      <c r="I186" t="str">
        <f t="shared" si="7"/>
        <v>長野県</v>
      </c>
      <c r="J186" t="s">
        <v>105</v>
      </c>
    </row>
    <row r="187" spans="1:10" x14ac:dyDescent="0.4">
      <c r="A187">
        <v>184</v>
      </c>
      <c r="C187" s="21">
        <v>18100</v>
      </c>
      <c r="D187" t="str">
        <f t="shared" si="8"/>
        <v>長野県木曽青峰</v>
      </c>
      <c r="E187" t="s">
        <v>6</v>
      </c>
      <c r="F187" t="s">
        <v>259</v>
      </c>
      <c r="G187" t="s">
        <v>105</v>
      </c>
      <c r="H187" t="s">
        <v>270</v>
      </c>
      <c r="I187" t="str">
        <f t="shared" si="7"/>
        <v>長野県</v>
      </c>
      <c r="J187" t="s">
        <v>105</v>
      </c>
    </row>
    <row r="188" spans="1:10" x14ac:dyDescent="0.4">
      <c r="A188">
        <v>185</v>
      </c>
      <c r="C188" s="21">
        <v>18110</v>
      </c>
      <c r="D188" t="str">
        <f t="shared" si="8"/>
        <v>長野県塩尻志学館</v>
      </c>
      <c r="E188" t="s">
        <v>6</v>
      </c>
      <c r="F188" t="s">
        <v>259</v>
      </c>
      <c r="G188" t="s">
        <v>105</v>
      </c>
      <c r="H188" t="s">
        <v>271</v>
      </c>
      <c r="I188" t="str">
        <f t="shared" si="7"/>
        <v>長野県</v>
      </c>
      <c r="J188" t="s">
        <v>105</v>
      </c>
    </row>
    <row r="189" spans="1:10" x14ac:dyDescent="0.4">
      <c r="A189">
        <v>186</v>
      </c>
      <c r="C189" s="21">
        <v>18120</v>
      </c>
      <c r="D189" t="str">
        <f t="shared" si="8"/>
        <v>長野県南安曇農業</v>
      </c>
      <c r="E189" t="s">
        <v>6</v>
      </c>
      <c r="F189" t="s">
        <v>259</v>
      </c>
      <c r="G189" t="s">
        <v>105</v>
      </c>
      <c r="H189" t="s">
        <v>272</v>
      </c>
      <c r="I189" t="str">
        <f t="shared" si="7"/>
        <v>長野県</v>
      </c>
      <c r="J189" t="s">
        <v>105</v>
      </c>
    </row>
    <row r="190" spans="1:10" x14ac:dyDescent="0.4">
      <c r="A190">
        <v>187</v>
      </c>
      <c r="B190" t="s">
        <v>273</v>
      </c>
      <c r="C190" s="21">
        <v>19010</v>
      </c>
      <c r="D190" t="str">
        <f t="shared" si="8"/>
        <v>富山県立中央農業</v>
      </c>
      <c r="E190" t="s">
        <v>6</v>
      </c>
      <c r="F190" t="s">
        <v>273</v>
      </c>
      <c r="G190" t="s">
        <v>103</v>
      </c>
      <c r="H190" t="s">
        <v>274</v>
      </c>
      <c r="I190" t="str">
        <f t="shared" si="7"/>
        <v>富山県</v>
      </c>
      <c r="J190" t="s">
        <v>105</v>
      </c>
    </row>
    <row r="191" spans="1:10" x14ac:dyDescent="0.4">
      <c r="A191">
        <v>188</v>
      </c>
      <c r="C191" s="21">
        <v>19020</v>
      </c>
      <c r="D191" t="str">
        <f t="shared" si="8"/>
        <v>富山県立入善</v>
      </c>
      <c r="E191" t="s">
        <v>6</v>
      </c>
      <c r="F191" t="s">
        <v>273</v>
      </c>
      <c r="G191" t="s">
        <v>103</v>
      </c>
      <c r="H191" t="s">
        <v>275</v>
      </c>
      <c r="I191" t="str">
        <f t="shared" si="7"/>
        <v>富山県</v>
      </c>
      <c r="J191" t="s">
        <v>105</v>
      </c>
    </row>
    <row r="192" spans="1:10" x14ac:dyDescent="0.4">
      <c r="A192">
        <v>189</v>
      </c>
      <c r="C192" s="21">
        <v>19030</v>
      </c>
      <c r="D192" t="str">
        <f t="shared" si="8"/>
        <v>富山県立上市</v>
      </c>
      <c r="E192" t="s">
        <v>6</v>
      </c>
      <c r="F192" t="s">
        <v>273</v>
      </c>
      <c r="G192" t="s">
        <v>103</v>
      </c>
      <c r="H192" t="s">
        <v>276</v>
      </c>
      <c r="I192" t="str">
        <f t="shared" si="7"/>
        <v>富山県</v>
      </c>
      <c r="J192" t="s">
        <v>105</v>
      </c>
    </row>
    <row r="193" spans="1:10" x14ac:dyDescent="0.4">
      <c r="A193">
        <v>190</v>
      </c>
      <c r="C193" s="21">
        <v>19040</v>
      </c>
      <c r="D193" t="str">
        <f t="shared" si="8"/>
        <v>富山県立小杉</v>
      </c>
      <c r="E193" t="s">
        <v>6</v>
      </c>
      <c r="F193" t="s">
        <v>273</v>
      </c>
      <c r="G193" t="s">
        <v>103</v>
      </c>
      <c r="H193" t="s">
        <v>277</v>
      </c>
      <c r="I193" t="str">
        <f t="shared" si="7"/>
        <v>富山県</v>
      </c>
      <c r="J193" t="s">
        <v>105</v>
      </c>
    </row>
    <row r="194" spans="1:10" x14ac:dyDescent="0.4">
      <c r="A194">
        <v>191</v>
      </c>
      <c r="C194" s="21">
        <v>19050</v>
      </c>
      <c r="D194" t="str">
        <f t="shared" si="8"/>
        <v>富山県立氷見</v>
      </c>
      <c r="E194" t="s">
        <v>6</v>
      </c>
      <c r="F194" t="s">
        <v>273</v>
      </c>
      <c r="G194" t="s">
        <v>103</v>
      </c>
      <c r="H194" t="s">
        <v>278</v>
      </c>
      <c r="I194" t="str">
        <f t="shared" si="7"/>
        <v>富山県</v>
      </c>
      <c r="J194" t="s">
        <v>105</v>
      </c>
    </row>
    <row r="195" spans="1:10" x14ac:dyDescent="0.4">
      <c r="A195">
        <v>192</v>
      </c>
      <c r="C195" s="21">
        <v>19060</v>
      </c>
      <c r="D195" t="str">
        <f t="shared" si="8"/>
        <v>富山県立南砺福野　</v>
      </c>
      <c r="E195" t="s">
        <v>6</v>
      </c>
      <c r="F195" t="s">
        <v>273</v>
      </c>
      <c r="G195" t="s">
        <v>103</v>
      </c>
      <c r="H195" t="s">
        <v>279</v>
      </c>
      <c r="I195" t="str">
        <f t="shared" si="7"/>
        <v>富山県</v>
      </c>
      <c r="J195" t="s">
        <v>105</v>
      </c>
    </row>
    <row r="196" spans="1:10" x14ac:dyDescent="0.4">
      <c r="A196">
        <v>193</v>
      </c>
      <c r="C196" s="21">
        <v>19070</v>
      </c>
      <c r="D196" t="str">
        <f t="shared" si="8"/>
        <v>富山県立小矢部園芸</v>
      </c>
      <c r="E196" t="s">
        <v>6</v>
      </c>
      <c r="F196" t="s">
        <v>273</v>
      </c>
      <c r="G196" t="s">
        <v>103</v>
      </c>
      <c r="H196" t="s">
        <v>280</v>
      </c>
      <c r="I196" t="str">
        <f t="shared" si="7"/>
        <v>富山県</v>
      </c>
      <c r="J196" t="s">
        <v>105</v>
      </c>
    </row>
    <row r="197" spans="1:10" x14ac:dyDescent="0.4">
      <c r="A197">
        <v>194</v>
      </c>
      <c r="B197" t="s">
        <v>281</v>
      </c>
      <c r="C197" s="21">
        <v>20010</v>
      </c>
      <c r="D197" t="str">
        <f t="shared" si="8"/>
        <v>石川県立翠星</v>
      </c>
      <c r="E197" t="s">
        <v>6</v>
      </c>
      <c r="F197" t="s">
        <v>281</v>
      </c>
      <c r="G197" t="s">
        <v>103</v>
      </c>
      <c r="H197" t="s">
        <v>282</v>
      </c>
      <c r="I197" t="str">
        <f t="shared" si="7"/>
        <v>石川県</v>
      </c>
      <c r="J197" t="s">
        <v>105</v>
      </c>
    </row>
    <row r="198" spans="1:10" x14ac:dyDescent="0.4">
      <c r="A198">
        <v>195</v>
      </c>
      <c r="C198" s="21">
        <v>20020</v>
      </c>
      <c r="D198" t="str">
        <f t="shared" si="8"/>
        <v>石川県立七尾東雲</v>
      </c>
      <c r="E198" t="s">
        <v>6</v>
      </c>
      <c r="F198" t="s">
        <v>281</v>
      </c>
      <c r="G198" t="s">
        <v>103</v>
      </c>
      <c r="H198" t="s">
        <v>283</v>
      </c>
      <c r="I198" t="str">
        <f t="shared" si="7"/>
        <v>石川県</v>
      </c>
      <c r="J198" t="s">
        <v>105</v>
      </c>
    </row>
    <row r="199" spans="1:10" x14ac:dyDescent="0.4">
      <c r="A199">
        <v>196</v>
      </c>
      <c r="C199" s="21">
        <v>20030</v>
      </c>
      <c r="D199" t="str">
        <f t="shared" si="8"/>
        <v>石川県立能登</v>
      </c>
      <c r="E199" t="s">
        <v>6</v>
      </c>
      <c r="F199" t="s">
        <v>281</v>
      </c>
      <c r="G199" t="s">
        <v>103</v>
      </c>
      <c r="H199" t="s">
        <v>284</v>
      </c>
      <c r="I199" t="str">
        <f t="shared" si="7"/>
        <v>石川県</v>
      </c>
      <c r="J199" t="s">
        <v>105</v>
      </c>
    </row>
    <row r="200" spans="1:10" x14ac:dyDescent="0.4">
      <c r="A200">
        <v>197</v>
      </c>
      <c r="C200" s="21">
        <v>20040</v>
      </c>
      <c r="D200" t="str">
        <f t="shared" si="8"/>
        <v>石川県立津幡</v>
      </c>
      <c r="E200" t="s">
        <v>6</v>
      </c>
      <c r="F200" t="s">
        <v>281</v>
      </c>
      <c r="G200" t="s">
        <v>103</v>
      </c>
      <c r="H200" t="s">
        <v>285</v>
      </c>
      <c r="I200" t="str">
        <f t="shared" si="7"/>
        <v>石川県</v>
      </c>
      <c r="J200" t="s">
        <v>105</v>
      </c>
    </row>
    <row r="201" spans="1:10" x14ac:dyDescent="0.4">
      <c r="A201">
        <v>198</v>
      </c>
      <c r="B201" t="s">
        <v>286</v>
      </c>
      <c r="C201" s="21">
        <v>21010</v>
      </c>
      <c r="D201" t="str">
        <f t="shared" si="8"/>
        <v>福井県立若狭東</v>
      </c>
      <c r="E201" t="s">
        <v>6</v>
      </c>
      <c r="F201" t="s">
        <v>286</v>
      </c>
      <c r="G201" t="s">
        <v>103</v>
      </c>
      <c r="H201" t="s">
        <v>287</v>
      </c>
      <c r="I201" t="str">
        <f t="shared" si="7"/>
        <v>福井県</v>
      </c>
      <c r="J201" t="s">
        <v>105</v>
      </c>
    </row>
    <row r="202" spans="1:10" x14ac:dyDescent="0.4">
      <c r="A202">
        <v>199</v>
      </c>
      <c r="C202" s="21">
        <v>21020</v>
      </c>
      <c r="D202" t="str">
        <f t="shared" si="8"/>
        <v>福井県立福井農林</v>
      </c>
      <c r="E202" t="s">
        <v>6</v>
      </c>
      <c r="F202" t="s">
        <v>286</v>
      </c>
      <c r="G202" t="s">
        <v>103</v>
      </c>
      <c r="H202" t="s">
        <v>288</v>
      </c>
      <c r="I202" t="str">
        <f t="shared" si="7"/>
        <v>福井県</v>
      </c>
      <c r="J202" t="s">
        <v>105</v>
      </c>
    </row>
    <row r="203" spans="1:10" x14ac:dyDescent="0.4">
      <c r="A203">
        <v>200</v>
      </c>
      <c r="C203" s="21">
        <v>21030</v>
      </c>
      <c r="D203" t="str">
        <f t="shared" si="8"/>
        <v>福井県立坂井</v>
      </c>
      <c r="E203" t="s">
        <v>6</v>
      </c>
      <c r="F203" t="s">
        <v>286</v>
      </c>
      <c r="G203" t="s">
        <v>103</v>
      </c>
      <c r="H203" t="s">
        <v>289</v>
      </c>
      <c r="I203" t="str">
        <f t="shared" si="7"/>
        <v>福井県</v>
      </c>
      <c r="J203" t="s">
        <v>105</v>
      </c>
    </row>
    <row r="204" spans="1:10" x14ac:dyDescent="0.4">
      <c r="A204">
        <v>201</v>
      </c>
      <c r="B204" t="s">
        <v>290</v>
      </c>
      <c r="C204" s="21">
        <v>22010</v>
      </c>
      <c r="D204" t="str">
        <f t="shared" si="8"/>
        <v>愛知県立安城農林</v>
      </c>
      <c r="E204" t="s">
        <v>6</v>
      </c>
      <c r="F204" t="s">
        <v>290</v>
      </c>
      <c r="G204" t="s">
        <v>103</v>
      </c>
      <c r="H204" t="s">
        <v>291</v>
      </c>
      <c r="I204" t="str">
        <f t="shared" si="7"/>
        <v>愛知県</v>
      </c>
      <c r="J204" t="s">
        <v>105</v>
      </c>
    </row>
    <row r="205" spans="1:10" x14ac:dyDescent="0.4">
      <c r="A205">
        <v>202</v>
      </c>
      <c r="C205" s="21">
        <v>22020</v>
      </c>
      <c r="D205" t="str">
        <f>F205&amp;G205&amp;H205</f>
        <v>愛知県立稲沢</v>
      </c>
      <c r="E205" t="s">
        <v>6</v>
      </c>
      <c r="F205" t="s">
        <v>290</v>
      </c>
      <c r="G205" t="s">
        <v>103</v>
      </c>
      <c r="H205" s="82" t="s">
        <v>544</v>
      </c>
      <c r="I205" t="str">
        <f t="shared" ref="I205:I274" si="9">F205&amp;J205</f>
        <v>愛知県</v>
      </c>
      <c r="J205" t="s">
        <v>105</v>
      </c>
    </row>
    <row r="206" spans="1:10" x14ac:dyDescent="0.4">
      <c r="A206">
        <v>202</v>
      </c>
      <c r="C206" s="21">
        <v>22021</v>
      </c>
      <c r="D206" t="str">
        <f t="shared" ref="D206" si="10">F206&amp;G206&amp;H206</f>
        <v>愛知県立稲沢緑風館</v>
      </c>
      <c r="E206" t="s">
        <v>6</v>
      </c>
      <c r="F206" t="s">
        <v>290</v>
      </c>
      <c r="G206" t="s">
        <v>103</v>
      </c>
      <c r="H206" s="82" t="s">
        <v>529</v>
      </c>
      <c r="I206" t="str">
        <f t="shared" ref="I206" si="11">F206&amp;J206</f>
        <v>愛知県</v>
      </c>
      <c r="J206" t="s">
        <v>105</v>
      </c>
    </row>
    <row r="207" spans="1:10" x14ac:dyDescent="0.4">
      <c r="A207">
        <v>203</v>
      </c>
      <c r="C207" s="21">
        <v>22030</v>
      </c>
      <c r="D207" t="str">
        <f t="shared" si="8"/>
        <v>愛知県立佐屋</v>
      </c>
      <c r="E207" t="s">
        <v>6</v>
      </c>
      <c r="F207" t="s">
        <v>290</v>
      </c>
      <c r="G207" t="s">
        <v>103</v>
      </c>
      <c r="H207" t="s">
        <v>292</v>
      </c>
      <c r="I207" t="str">
        <f t="shared" si="9"/>
        <v>愛知県</v>
      </c>
      <c r="J207" t="s">
        <v>105</v>
      </c>
    </row>
    <row r="208" spans="1:10" x14ac:dyDescent="0.4">
      <c r="A208">
        <v>204</v>
      </c>
      <c r="C208" s="21">
        <v>22040</v>
      </c>
      <c r="D208" t="str">
        <f t="shared" si="8"/>
        <v>愛知県立半田農業</v>
      </c>
      <c r="E208" t="s">
        <v>6</v>
      </c>
      <c r="F208" t="s">
        <v>290</v>
      </c>
      <c r="G208" t="s">
        <v>103</v>
      </c>
      <c r="H208" t="s">
        <v>293</v>
      </c>
      <c r="I208" t="str">
        <f t="shared" si="9"/>
        <v>愛知県</v>
      </c>
      <c r="J208" t="s">
        <v>105</v>
      </c>
    </row>
    <row r="209" spans="1:10" x14ac:dyDescent="0.4">
      <c r="A209">
        <v>205</v>
      </c>
      <c r="C209" s="21">
        <v>22050</v>
      </c>
      <c r="D209" t="str">
        <f t="shared" ref="D209:D282" si="12">F209&amp;G209&amp;H209</f>
        <v>愛知県立猿投農林</v>
      </c>
      <c r="E209" t="s">
        <v>6</v>
      </c>
      <c r="F209" t="s">
        <v>290</v>
      </c>
      <c r="G209" t="s">
        <v>103</v>
      </c>
      <c r="H209" t="s">
        <v>294</v>
      </c>
      <c r="I209" t="str">
        <f t="shared" si="9"/>
        <v>愛知県</v>
      </c>
      <c r="J209" t="s">
        <v>105</v>
      </c>
    </row>
    <row r="210" spans="1:10" x14ac:dyDescent="0.4">
      <c r="A210">
        <v>206</v>
      </c>
      <c r="C210" s="21">
        <v>22060</v>
      </c>
      <c r="D210" t="str">
        <f t="shared" si="12"/>
        <v>愛知県立鶴城丘</v>
      </c>
      <c r="E210" t="s">
        <v>6</v>
      </c>
      <c r="F210" t="s">
        <v>290</v>
      </c>
      <c r="G210" t="s">
        <v>103</v>
      </c>
      <c r="H210" t="s">
        <v>295</v>
      </c>
      <c r="I210" t="str">
        <f t="shared" si="9"/>
        <v>愛知県</v>
      </c>
      <c r="J210" t="s">
        <v>105</v>
      </c>
    </row>
    <row r="211" spans="1:10" x14ac:dyDescent="0.4">
      <c r="A211">
        <v>207</v>
      </c>
      <c r="C211" s="21">
        <v>22070</v>
      </c>
      <c r="D211" t="str">
        <f t="shared" si="12"/>
        <v>愛知県立渥美農業</v>
      </c>
      <c r="E211" t="s">
        <v>6</v>
      </c>
      <c r="F211" t="s">
        <v>290</v>
      </c>
      <c r="G211" t="s">
        <v>103</v>
      </c>
      <c r="H211" t="s">
        <v>296</v>
      </c>
      <c r="I211" t="str">
        <f t="shared" si="9"/>
        <v>愛知県</v>
      </c>
      <c r="J211" t="s">
        <v>105</v>
      </c>
    </row>
    <row r="212" spans="1:10" x14ac:dyDescent="0.4">
      <c r="A212">
        <v>208</v>
      </c>
      <c r="C212" s="21">
        <v>22080</v>
      </c>
      <c r="D212" s="81" t="str">
        <f t="shared" si="12"/>
        <v>愛知県立新城東</v>
      </c>
      <c r="E212" t="s">
        <v>6</v>
      </c>
      <c r="F212" t="s">
        <v>290</v>
      </c>
      <c r="G212" t="s">
        <v>103</v>
      </c>
      <c r="H212" s="81" t="s">
        <v>297</v>
      </c>
      <c r="I212" t="str">
        <f t="shared" si="9"/>
        <v>愛知県</v>
      </c>
      <c r="J212" t="s">
        <v>105</v>
      </c>
    </row>
    <row r="213" spans="1:10" x14ac:dyDescent="0.4">
      <c r="A213">
        <v>209</v>
      </c>
      <c r="C213" s="21">
        <v>22081</v>
      </c>
      <c r="D213" t="str">
        <f t="shared" si="12"/>
        <v>愛知県立新城有教館（作手校舎）</v>
      </c>
      <c r="E213" t="s">
        <v>6</v>
      </c>
      <c r="F213" t="s">
        <v>290</v>
      </c>
      <c r="G213" t="s">
        <v>103</v>
      </c>
      <c r="H213" s="82" t="s">
        <v>530</v>
      </c>
      <c r="I213" t="str">
        <f t="shared" si="9"/>
        <v>愛知県</v>
      </c>
      <c r="J213" t="s">
        <v>105</v>
      </c>
    </row>
    <row r="214" spans="1:10" x14ac:dyDescent="0.4">
      <c r="A214">
        <v>210</v>
      </c>
      <c r="B214" s="97"/>
      <c r="C214" s="98">
        <v>22090</v>
      </c>
      <c r="D214" s="81" t="str">
        <f t="shared" si="12"/>
        <v>愛知県立新城・新城有教館</v>
      </c>
      <c r="E214" s="84" t="s">
        <v>6</v>
      </c>
      <c r="F214" s="93" t="s">
        <v>290</v>
      </c>
      <c r="G214" s="93" t="s">
        <v>103</v>
      </c>
      <c r="H214" s="93" t="s">
        <v>298</v>
      </c>
      <c r="I214" s="93" t="str">
        <f t="shared" si="9"/>
        <v>愛知県</v>
      </c>
      <c r="J214" s="93" t="s">
        <v>105</v>
      </c>
    </row>
    <row r="215" spans="1:10" x14ac:dyDescent="0.4">
      <c r="A215">
        <v>211</v>
      </c>
      <c r="C215" s="21">
        <v>22100</v>
      </c>
      <c r="D215" t="str">
        <f t="shared" si="12"/>
        <v>愛知県立田口</v>
      </c>
      <c r="E215" t="s">
        <v>6</v>
      </c>
      <c r="F215" t="s">
        <v>290</v>
      </c>
      <c r="G215" t="s">
        <v>103</v>
      </c>
      <c r="H215" t="s">
        <v>299</v>
      </c>
      <c r="I215" t="str">
        <f t="shared" si="9"/>
        <v>愛知県</v>
      </c>
      <c r="J215" t="s">
        <v>105</v>
      </c>
    </row>
    <row r="216" spans="1:10" x14ac:dyDescent="0.4">
      <c r="A216">
        <v>212</v>
      </c>
      <c r="C216" s="21">
        <v>22110</v>
      </c>
      <c r="D216" s="84" t="str">
        <f t="shared" si="12"/>
        <v>愛知県立新城有教館</v>
      </c>
      <c r="E216" t="s">
        <v>6</v>
      </c>
      <c r="F216" t="s">
        <v>290</v>
      </c>
      <c r="G216" t="s">
        <v>103</v>
      </c>
      <c r="H216" s="84" t="s">
        <v>300</v>
      </c>
      <c r="I216" t="str">
        <f t="shared" si="9"/>
        <v>愛知県</v>
      </c>
      <c r="J216" t="s">
        <v>105</v>
      </c>
    </row>
    <row r="217" spans="1:10" x14ac:dyDescent="0.4">
      <c r="A217">
        <v>213</v>
      </c>
      <c r="B217" t="s">
        <v>301</v>
      </c>
      <c r="C217" s="21">
        <v>23010</v>
      </c>
      <c r="D217" t="str">
        <f t="shared" si="12"/>
        <v>岐阜県立岐阜農林</v>
      </c>
      <c r="E217" t="s">
        <v>6</v>
      </c>
      <c r="F217" t="s">
        <v>301</v>
      </c>
      <c r="G217" t="s">
        <v>103</v>
      </c>
      <c r="H217" t="s">
        <v>302</v>
      </c>
      <c r="I217" t="str">
        <f t="shared" si="9"/>
        <v>岐阜県</v>
      </c>
      <c r="J217" t="s">
        <v>105</v>
      </c>
    </row>
    <row r="218" spans="1:10" x14ac:dyDescent="0.4">
      <c r="A218">
        <v>214</v>
      </c>
      <c r="C218" s="21">
        <v>23020</v>
      </c>
      <c r="D218" t="str">
        <f t="shared" si="12"/>
        <v>岐阜県立大垣養老</v>
      </c>
      <c r="E218" t="s">
        <v>6</v>
      </c>
      <c r="F218" t="s">
        <v>301</v>
      </c>
      <c r="G218" t="s">
        <v>103</v>
      </c>
      <c r="H218" t="s">
        <v>303</v>
      </c>
      <c r="I218" t="str">
        <f t="shared" si="9"/>
        <v>岐阜県</v>
      </c>
      <c r="J218" t="s">
        <v>105</v>
      </c>
    </row>
    <row r="219" spans="1:10" x14ac:dyDescent="0.4">
      <c r="A219">
        <v>215</v>
      </c>
      <c r="C219" s="21">
        <v>23030</v>
      </c>
      <c r="D219" t="str">
        <f t="shared" si="12"/>
        <v>岐阜県立郡上</v>
      </c>
      <c r="E219" t="s">
        <v>6</v>
      </c>
      <c r="F219" t="s">
        <v>301</v>
      </c>
      <c r="G219" t="s">
        <v>103</v>
      </c>
      <c r="H219" t="s">
        <v>304</v>
      </c>
      <c r="I219" t="str">
        <f t="shared" si="9"/>
        <v>岐阜県</v>
      </c>
      <c r="J219" t="s">
        <v>105</v>
      </c>
    </row>
    <row r="220" spans="1:10" x14ac:dyDescent="0.4">
      <c r="A220">
        <v>216</v>
      </c>
      <c r="C220" s="21">
        <v>23040</v>
      </c>
      <c r="D220" t="str">
        <f t="shared" si="12"/>
        <v>岐阜県立加茂農林</v>
      </c>
      <c r="E220" t="s">
        <v>6</v>
      </c>
      <c r="F220" t="s">
        <v>301</v>
      </c>
      <c r="G220" t="s">
        <v>103</v>
      </c>
      <c r="H220" t="s">
        <v>250</v>
      </c>
      <c r="I220" t="str">
        <f t="shared" si="9"/>
        <v>岐阜県</v>
      </c>
      <c r="J220" t="s">
        <v>105</v>
      </c>
    </row>
    <row r="221" spans="1:10" x14ac:dyDescent="0.4">
      <c r="A221">
        <v>217</v>
      </c>
      <c r="C221" s="21">
        <v>23050</v>
      </c>
      <c r="D221" t="str">
        <f t="shared" si="12"/>
        <v>岐阜県立恵那農業</v>
      </c>
      <c r="E221" t="s">
        <v>6</v>
      </c>
      <c r="F221" t="s">
        <v>301</v>
      </c>
      <c r="G221" t="s">
        <v>103</v>
      </c>
      <c r="H221" t="s">
        <v>305</v>
      </c>
      <c r="I221" t="str">
        <f t="shared" si="9"/>
        <v>岐阜県</v>
      </c>
      <c r="J221" t="s">
        <v>105</v>
      </c>
    </row>
    <row r="222" spans="1:10" x14ac:dyDescent="0.4">
      <c r="A222">
        <v>218</v>
      </c>
      <c r="C222" s="21">
        <v>23060</v>
      </c>
      <c r="D222" t="str">
        <f t="shared" si="12"/>
        <v>岐阜県立飛騨高山(山田キャンパス)</v>
      </c>
      <c r="E222" t="s">
        <v>6</v>
      </c>
      <c r="F222" t="s">
        <v>301</v>
      </c>
      <c r="G222" t="s">
        <v>103</v>
      </c>
      <c r="H222" s="82" t="s">
        <v>306</v>
      </c>
      <c r="I222" t="str">
        <f t="shared" si="9"/>
        <v>岐阜県</v>
      </c>
      <c r="J222" t="s">
        <v>105</v>
      </c>
    </row>
    <row r="223" spans="1:10" x14ac:dyDescent="0.4">
      <c r="A223">
        <v>219</v>
      </c>
      <c r="C223" s="21">
        <v>23061</v>
      </c>
      <c r="D223" t="str">
        <f t="shared" si="12"/>
        <v>岐阜県立飛騨高山(岡本キャンパス)</v>
      </c>
      <c r="E223" t="s">
        <v>6</v>
      </c>
      <c r="F223" t="s">
        <v>301</v>
      </c>
      <c r="G223" t="s">
        <v>103</v>
      </c>
      <c r="H223" s="85" t="s">
        <v>307</v>
      </c>
      <c r="I223" t="str">
        <f t="shared" si="9"/>
        <v>岐阜県</v>
      </c>
      <c r="J223" t="s">
        <v>105</v>
      </c>
    </row>
    <row r="224" spans="1:10" x14ac:dyDescent="0.4">
      <c r="A224">
        <v>220</v>
      </c>
      <c r="C224" s="21">
        <v>23070</v>
      </c>
      <c r="D224" t="str">
        <f t="shared" si="12"/>
        <v>中津川市立阿木</v>
      </c>
      <c r="E224" t="s">
        <v>6</v>
      </c>
      <c r="H224" t="s">
        <v>308</v>
      </c>
      <c r="I224" t="s">
        <v>301</v>
      </c>
      <c r="J224" t="s">
        <v>105</v>
      </c>
    </row>
    <row r="225" spans="1:10" x14ac:dyDescent="0.4">
      <c r="A225">
        <v>221</v>
      </c>
      <c r="B225" t="s">
        <v>309</v>
      </c>
      <c r="C225" s="21">
        <v>24010</v>
      </c>
      <c r="D225" t="str">
        <f t="shared" si="12"/>
        <v>三重県立久居農林</v>
      </c>
      <c r="E225" t="s">
        <v>6</v>
      </c>
      <c r="F225" t="s">
        <v>309</v>
      </c>
      <c r="G225" t="s">
        <v>103</v>
      </c>
      <c r="H225" t="s">
        <v>310</v>
      </c>
      <c r="I225" t="str">
        <f t="shared" si="9"/>
        <v>三重県</v>
      </c>
      <c r="J225" t="s">
        <v>105</v>
      </c>
    </row>
    <row r="226" spans="1:10" x14ac:dyDescent="0.4">
      <c r="A226">
        <v>222</v>
      </c>
      <c r="C226" s="21">
        <v>24020</v>
      </c>
      <c r="D226" t="str">
        <f t="shared" si="12"/>
        <v>三重県立四日市農芸</v>
      </c>
      <c r="E226" t="s">
        <v>6</v>
      </c>
      <c r="F226" t="s">
        <v>309</v>
      </c>
      <c r="G226" t="s">
        <v>103</v>
      </c>
      <c r="H226" t="s">
        <v>311</v>
      </c>
      <c r="I226" t="str">
        <f t="shared" si="9"/>
        <v>三重県</v>
      </c>
      <c r="J226" t="s">
        <v>105</v>
      </c>
    </row>
    <row r="227" spans="1:10" x14ac:dyDescent="0.4">
      <c r="A227">
        <v>223</v>
      </c>
      <c r="C227" s="21">
        <v>24030</v>
      </c>
      <c r="D227" t="str">
        <f t="shared" si="12"/>
        <v>三重県立明野</v>
      </c>
      <c r="E227" t="s">
        <v>6</v>
      </c>
      <c r="F227" t="s">
        <v>309</v>
      </c>
      <c r="G227" t="s">
        <v>103</v>
      </c>
      <c r="H227" t="s">
        <v>312</v>
      </c>
      <c r="I227" t="str">
        <f t="shared" si="9"/>
        <v>三重県</v>
      </c>
      <c r="J227" t="s">
        <v>105</v>
      </c>
    </row>
    <row r="228" spans="1:10" x14ac:dyDescent="0.4">
      <c r="A228">
        <v>224</v>
      </c>
      <c r="C228" s="21">
        <v>24040</v>
      </c>
      <c r="D228" t="str">
        <f t="shared" si="12"/>
        <v>三重県立相可</v>
      </c>
      <c r="E228" t="s">
        <v>6</v>
      </c>
      <c r="F228" t="s">
        <v>309</v>
      </c>
      <c r="G228" t="s">
        <v>103</v>
      </c>
      <c r="H228" t="s">
        <v>313</v>
      </c>
      <c r="I228" t="str">
        <f t="shared" si="9"/>
        <v>三重県</v>
      </c>
      <c r="J228" t="s">
        <v>105</v>
      </c>
    </row>
    <row r="229" spans="1:10" x14ac:dyDescent="0.4">
      <c r="A229">
        <v>225</v>
      </c>
      <c r="C229" s="21">
        <v>24050</v>
      </c>
      <c r="D229" t="str">
        <f t="shared" si="12"/>
        <v>三重県立伊賀白鳳</v>
      </c>
      <c r="E229" t="s">
        <v>6</v>
      </c>
      <c r="F229" t="s">
        <v>309</v>
      </c>
      <c r="G229" t="s">
        <v>103</v>
      </c>
      <c r="H229" t="s">
        <v>314</v>
      </c>
      <c r="I229" t="str">
        <f t="shared" si="9"/>
        <v>三重県</v>
      </c>
      <c r="J229" t="s">
        <v>105</v>
      </c>
    </row>
    <row r="230" spans="1:10" x14ac:dyDescent="0.4">
      <c r="A230">
        <v>226</v>
      </c>
      <c r="B230" t="s">
        <v>315</v>
      </c>
      <c r="C230" s="21">
        <v>25010</v>
      </c>
      <c r="D230" t="str">
        <f t="shared" si="12"/>
        <v>滋賀県立八日市南</v>
      </c>
      <c r="E230" t="s">
        <v>6</v>
      </c>
      <c r="F230" t="s">
        <v>315</v>
      </c>
      <c r="G230" t="s">
        <v>103</v>
      </c>
      <c r="H230" t="s">
        <v>316</v>
      </c>
      <c r="I230" t="str">
        <f t="shared" si="9"/>
        <v>滋賀県</v>
      </c>
      <c r="J230" t="s">
        <v>105</v>
      </c>
    </row>
    <row r="231" spans="1:10" x14ac:dyDescent="0.4">
      <c r="A231">
        <v>227</v>
      </c>
      <c r="C231" s="21">
        <v>25020</v>
      </c>
      <c r="D231" t="str">
        <f t="shared" si="12"/>
        <v>滋賀県立長浜農業</v>
      </c>
      <c r="E231" t="s">
        <v>6</v>
      </c>
      <c r="F231" t="s">
        <v>315</v>
      </c>
      <c r="G231" t="s">
        <v>103</v>
      </c>
      <c r="H231" t="s">
        <v>317</v>
      </c>
      <c r="I231" t="str">
        <f t="shared" si="9"/>
        <v>滋賀県</v>
      </c>
      <c r="J231" t="s">
        <v>105</v>
      </c>
    </row>
    <row r="232" spans="1:10" x14ac:dyDescent="0.4">
      <c r="A232">
        <v>228</v>
      </c>
      <c r="C232" s="21">
        <v>25030</v>
      </c>
      <c r="D232" t="str">
        <f t="shared" si="12"/>
        <v>滋賀県立湖南農業</v>
      </c>
      <c r="E232" t="s">
        <v>6</v>
      </c>
      <c r="F232" t="s">
        <v>315</v>
      </c>
      <c r="G232" t="s">
        <v>103</v>
      </c>
      <c r="H232" t="s">
        <v>318</v>
      </c>
      <c r="I232" t="str">
        <f t="shared" si="9"/>
        <v>滋賀県</v>
      </c>
      <c r="J232" t="s">
        <v>105</v>
      </c>
    </row>
    <row r="233" spans="1:10" x14ac:dyDescent="0.4">
      <c r="A233">
        <v>229</v>
      </c>
      <c r="C233" s="21">
        <v>25040</v>
      </c>
      <c r="D233" t="str">
        <f t="shared" si="12"/>
        <v>滋賀県立甲南</v>
      </c>
      <c r="E233" t="s">
        <v>6</v>
      </c>
      <c r="F233" t="s">
        <v>315</v>
      </c>
      <c r="G233" t="s">
        <v>103</v>
      </c>
      <c r="H233" t="s">
        <v>319</v>
      </c>
      <c r="I233" t="str">
        <f t="shared" si="9"/>
        <v>滋賀県</v>
      </c>
      <c r="J233" t="s">
        <v>105</v>
      </c>
    </row>
    <row r="234" spans="1:10" x14ac:dyDescent="0.4">
      <c r="A234">
        <v>230</v>
      </c>
      <c r="B234" t="s">
        <v>320</v>
      </c>
      <c r="C234" s="21">
        <v>26010</v>
      </c>
      <c r="D234" t="str">
        <f t="shared" si="12"/>
        <v>京都府立農芸</v>
      </c>
      <c r="E234" t="s">
        <v>6</v>
      </c>
      <c r="F234" t="s">
        <v>320</v>
      </c>
      <c r="G234" t="s">
        <v>321</v>
      </c>
      <c r="H234" t="s">
        <v>322</v>
      </c>
      <c r="I234" t="str">
        <f t="shared" si="9"/>
        <v>京都府</v>
      </c>
      <c r="J234" t="s">
        <v>323</v>
      </c>
    </row>
    <row r="235" spans="1:10" x14ac:dyDescent="0.4">
      <c r="A235">
        <v>231</v>
      </c>
      <c r="C235" s="21">
        <v>26020</v>
      </c>
      <c r="D235" t="str">
        <f t="shared" si="12"/>
        <v>京都府立桂　‍</v>
      </c>
      <c r="E235" t="s">
        <v>6</v>
      </c>
      <c r="F235" t="s">
        <v>320</v>
      </c>
      <c r="G235" t="s">
        <v>321</v>
      </c>
      <c r="H235" t="s">
        <v>324</v>
      </c>
      <c r="I235" t="str">
        <f t="shared" si="9"/>
        <v>京都府</v>
      </c>
      <c r="J235" t="s">
        <v>323</v>
      </c>
    </row>
    <row r="236" spans="1:10" x14ac:dyDescent="0.4">
      <c r="A236">
        <v>232</v>
      </c>
      <c r="C236" s="21">
        <v>26030</v>
      </c>
      <c r="D236" t="str">
        <f t="shared" si="12"/>
        <v>京都府立木津</v>
      </c>
      <c r="E236" t="s">
        <v>6</v>
      </c>
      <c r="F236" t="s">
        <v>320</v>
      </c>
      <c r="G236" t="s">
        <v>321</v>
      </c>
      <c r="H236" t="s">
        <v>325</v>
      </c>
      <c r="I236" t="str">
        <f t="shared" si="9"/>
        <v>京都府</v>
      </c>
      <c r="J236" t="s">
        <v>323</v>
      </c>
    </row>
    <row r="237" spans="1:10" x14ac:dyDescent="0.4">
      <c r="A237">
        <v>233</v>
      </c>
      <c r="C237" s="21">
        <v>26040</v>
      </c>
      <c r="D237" t="str">
        <f t="shared" si="12"/>
        <v>京都府立北桑田</v>
      </c>
      <c r="E237" t="s">
        <v>6</v>
      </c>
      <c r="F237" t="s">
        <v>320</v>
      </c>
      <c r="G237" t="s">
        <v>321</v>
      </c>
      <c r="H237" t="s">
        <v>326</v>
      </c>
      <c r="I237" t="str">
        <f t="shared" si="9"/>
        <v>京都府</v>
      </c>
      <c r="J237" t="s">
        <v>323</v>
      </c>
    </row>
    <row r="238" spans="1:10" x14ac:dyDescent="0.4">
      <c r="A238">
        <v>234</v>
      </c>
      <c r="C238" s="21">
        <v>26041</v>
      </c>
      <c r="D238" t="str">
        <f t="shared" si="12"/>
        <v>京都府立北桑田(美山分校)</v>
      </c>
      <c r="E238" t="s">
        <v>6</v>
      </c>
      <c r="F238" t="s">
        <v>320</v>
      </c>
      <c r="G238" t="s">
        <v>321</v>
      </c>
      <c r="H238" t="s">
        <v>327</v>
      </c>
      <c r="I238" t="str">
        <f t="shared" si="9"/>
        <v>京都府</v>
      </c>
      <c r="J238" t="s">
        <v>323</v>
      </c>
    </row>
    <row r="239" spans="1:10" x14ac:dyDescent="0.4">
      <c r="A239">
        <v>235</v>
      </c>
      <c r="C239" s="21">
        <v>26050</v>
      </c>
      <c r="D239" t="str">
        <f t="shared" si="12"/>
        <v>京都府立須知</v>
      </c>
      <c r="E239" t="s">
        <v>6</v>
      </c>
      <c r="F239" t="s">
        <v>320</v>
      </c>
      <c r="G239" t="s">
        <v>321</v>
      </c>
      <c r="H239" t="s">
        <v>328</v>
      </c>
      <c r="I239" t="str">
        <f t="shared" si="9"/>
        <v>京都府</v>
      </c>
      <c r="J239" t="s">
        <v>323</v>
      </c>
    </row>
    <row r="240" spans="1:10" x14ac:dyDescent="0.4">
      <c r="A240">
        <v>236</v>
      </c>
      <c r="C240" s="21">
        <v>26060</v>
      </c>
      <c r="D240" t="str">
        <f t="shared" si="12"/>
        <v>京都府立綾部</v>
      </c>
      <c r="E240" t="s">
        <v>6</v>
      </c>
      <c r="F240" t="s">
        <v>320</v>
      </c>
      <c r="G240" t="s">
        <v>321</v>
      </c>
      <c r="H240" t="s">
        <v>329</v>
      </c>
      <c r="I240" t="str">
        <f t="shared" si="9"/>
        <v>京都府</v>
      </c>
      <c r="J240" t="s">
        <v>323</v>
      </c>
    </row>
    <row r="241" spans="1:10" x14ac:dyDescent="0.4">
      <c r="A241">
        <v>237</v>
      </c>
      <c r="C241" s="21">
        <v>26061</v>
      </c>
      <c r="D241" t="str">
        <f t="shared" si="12"/>
        <v>京都府立綾部(東分校)</v>
      </c>
      <c r="E241" t="s">
        <v>6</v>
      </c>
      <c r="F241" t="s">
        <v>320</v>
      </c>
      <c r="G241" t="s">
        <v>321</v>
      </c>
      <c r="H241" t="s">
        <v>330</v>
      </c>
      <c r="I241" t="str">
        <f t="shared" si="9"/>
        <v>京都府</v>
      </c>
      <c r="J241" t="s">
        <v>323</v>
      </c>
    </row>
    <row r="242" spans="1:10" x14ac:dyDescent="0.4">
      <c r="A242">
        <v>238</v>
      </c>
      <c r="C242" s="21">
        <v>26070</v>
      </c>
      <c r="D242" t="str">
        <f t="shared" si="12"/>
        <v>京都府立福知山</v>
      </c>
      <c r="E242" t="s">
        <v>6</v>
      </c>
      <c r="F242" t="s">
        <v>320</v>
      </c>
      <c r="G242" t="s">
        <v>321</v>
      </c>
      <c r="H242" t="s">
        <v>331</v>
      </c>
      <c r="I242" t="str">
        <f t="shared" si="9"/>
        <v>京都府</v>
      </c>
      <c r="J242" t="s">
        <v>323</v>
      </c>
    </row>
    <row r="243" spans="1:10" x14ac:dyDescent="0.4">
      <c r="A243">
        <v>239</v>
      </c>
      <c r="C243" s="21">
        <v>26071</v>
      </c>
      <c r="D243" t="str">
        <f t="shared" si="12"/>
        <v>京都府立福知山(三和分校)</v>
      </c>
      <c r="E243" t="s">
        <v>6</v>
      </c>
      <c r="F243" t="s">
        <v>320</v>
      </c>
      <c r="G243" t="s">
        <v>321</v>
      </c>
      <c r="H243" t="s">
        <v>332</v>
      </c>
      <c r="I243" t="str">
        <f t="shared" si="9"/>
        <v>京都府</v>
      </c>
      <c r="J243" t="s">
        <v>323</v>
      </c>
    </row>
    <row r="244" spans="1:10" x14ac:dyDescent="0.4">
      <c r="A244">
        <v>240</v>
      </c>
      <c r="C244" s="21">
        <v>26080</v>
      </c>
      <c r="D244" s="81" t="str">
        <f t="shared" si="12"/>
        <v>京都府立峰山</v>
      </c>
      <c r="E244" t="s">
        <v>6</v>
      </c>
      <c r="F244" t="s">
        <v>320</v>
      </c>
      <c r="G244" t="s">
        <v>321</v>
      </c>
      <c r="H244" s="81" t="s">
        <v>333</v>
      </c>
      <c r="I244" t="str">
        <f t="shared" si="9"/>
        <v>京都府</v>
      </c>
      <c r="J244" t="s">
        <v>323</v>
      </c>
    </row>
    <row r="245" spans="1:10" x14ac:dyDescent="0.4">
      <c r="A245">
        <v>241</v>
      </c>
      <c r="C245" s="21">
        <v>26081</v>
      </c>
      <c r="D245" s="81" t="str">
        <f t="shared" si="12"/>
        <v>京都府立峰山(弥栄分校)</v>
      </c>
      <c r="E245" t="s">
        <v>6</v>
      </c>
      <c r="F245" t="s">
        <v>320</v>
      </c>
      <c r="G245" t="s">
        <v>321</v>
      </c>
      <c r="H245" s="83" t="s">
        <v>334</v>
      </c>
      <c r="I245" t="str">
        <f t="shared" si="9"/>
        <v>京都府</v>
      </c>
      <c r="J245" t="s">
        <v>323</v>
      </c>
    </row>
    <row r="246" spans="1:10" x14ac:dyDescent="0.4">
      <c r="A246">
        <v>242</v>
      </c>
      <c r="C246" s="21">
        <v>26090</v>
      </c>
      <c r="D246" s="84" t="str">
        <f t="shared" si="12"/>
        <v>京都府立丹後緑風（網野学舎）</v>
      </c>
      <c r="E246" t="s">
        <v>6</v>
      </c>
      <c r="F246" t="s">
        <v>320</v>
      </c>
      <c r="G246" t="s">
        <v>321</v>
      </c>
      <c r="H246" s="82" t="s">
        <v>532</v>
      </c>
      <c r="I246" t="str">
        <f t="shared" si="9"/>
        <v>京都府</v>
      </c>
      <c r="J246" t="s">
        <v>323</v>
      </c>
    </row>
    <row r="247" spans="1:10" x14ac:dyDescent="0.4">
      <c r="A247">
        <v>243</v>
      </c>
      <c r="C247" s="21">
        <v>26091</v>
      </c>
      <c r="D247" t="str">
        <f t="shared" si="12"/>
        <v>京都府立丹後緑風（久美浜学舎）</v>
      </c>
      <c r="E247" t="s">
        <v>6</v>
      </c>
      <c r="F247" t="s">
        <v>320</v>
      </c>
      <c r="G247" t="s">
        <v>321</v>
      </c>
      <c r="H247" s="82" t="s">
        <v>531</v>
      </c>
      <c r="I247" t="str">
        <f t="shared" si="9"/>
        <v>京都府</v>
      </c>
      <c r="J247" t="s">
        <v>323</v>
      </c>
    </row>
    <row r="248" spans="1:10" x14ac:dyDescent="0.4">
      <c r="A248">
        <v>244</v>
      </c>
      <c r="C248" s="21">
        <v>26100</v>
      </c>
      <c r="D248" t="str">
        <f t="shared" si="12"/>
        <v>京都府立清新</v>
      </c>
      <c r="E248" t="s">
        <v>6</v>
      </c>
      <c r="F248" t="s">
        <v>320</v>
      </c>
      <c r="G248" t="s">
        <v>321</v>
      </c>
      <c r="H248" t="s">
        <v>335</v>
      </c>
      <c r="I248" t="str">
        <f t="shared" si="9"/>
        <v>京都府</v>
      </c>
      <c r="J248" t="s">
        <v>323</v>
      </c>
    </row>
    <row r="249" spans="1:10" x14ac:dyDescent="0.4">
      <c r="A249">
        <v>245</v>
      </c>
      <c r="B249" t="s">
        <v>336</v>
      </c>
      <c r="C249" s="21">
        <v>27010</v>
      </c>
      <c r="D249" t="str">
        <f t="shared" si="12"/>
        <v>大阪府立農芸</v>
      </c>
      <c r="E249" t="s">
        <v>6</v>
      </c>
      <c r="F249" t="s">
        <v>336</v>
      </c>
      <c r="G249" t="s">
        <v>321</v>
      </c>
      <c r="H249" t="s">
        <v>337</v>
      </c>
      <c r="I249" t="str">
        <f t="shared" si="9"/>
        <v>大阪府</v>
      </c>
      <c r="J249" t="s">
        <v>323</v>
      </c>
    </row>
    <row r="250" spans="1:10" x14ac:dyDescent="0.4">
      <c r="A250">
        <v>246</v>
      </c>
      <c r="C250" s="21">
        <v>27020</v>
      </c>
      <c r="D250" s="81" t="str">
        <f t="shared" si="12"/>
        <v>大阪府立能勢</v>
      </c>
      <c r="E250" t="s">
        <v>6</v>
      </c>
      <c r="F250" t="s">
        <v>336</v>
      </c>
      <c r="G250" t="s">
        <v>321</v>
      </c>
      <c r="H250" s="81" t="s">
        <v>338</v>
      </c>
      <c r="I250" t="str">
        <f t="shared" si="9"/>
        <v>大阪府</v>
      </c>
      <c r="J250" t="s">
        <v>323</v>
      </c>
    </row>
    <row r="251" spans="1:10" x14ac:dyDescent="0.4">
      <c r="A251">
        <v>247</v>
      </c>
      <c r="C251" s="21">
        <v>27021</v>
      </c>
      <c r="D251" s="84" t="str">
        <f t="shared" si="12"/>
        <v>大阪府立豊中高等学校能勢分校</v>
      </c>
      <c r="E251" t="s">
        <v>6</v>
      </c>
      <c r="F251" t="s">
        <v>336</v>
      </c>
      <c r="G251" t="s">
        <v>321</v>
      </c>
      <c r="H251" t="s">
        <v>339</v>
      </c>
      <c r="I251" t="str">
        <f t="shared" si="9"/>
        <v>大阪府</v>
      </c>
      <c r="J251" t="s">
        <v>323</v>
      </c>
    </row>
    <row r="252" spans="1:10" x14ac:dyDescent="0.4">
      <c r="A252">
        <v>248</v>
      </c>
      <c r="C252" s="21">
        <v>27030</v>
      </c>
      <c r="D252" t="str">
        <f t="shared" si="12"/>
        <v>大阪府立園芸</v>
      </c>
      <c r="E252" t="s">
        <v>6</v>
      </c>
      <c r="F252" t="s">
        <v>336</v>
      </c>
      <c r="G252" t="s">
        <v>321</v>
      </c>
      <c r="H252" t="s">
        <v>340</v>
      </c>
      <c r="I252" t="str">
        <f t="shared" si="9"/>
        <v>大阪府</v>
      </c>
      <c r="J252" t="s">
        <v>323</v>
      </c>
    </row>
    <row r="253" spans="1:10" x14ac:dyDescent="0.4">
      <c r="A253">
        <v>249</v>
      </c>
      <c r="C253" s="21">
        <v>27040</v>
      </c>
      <c r="D253" t="str">
        <f t="shared" si="12"/>
        <v>大阪府立枚岡樟風</v>
      </c>
      <c r="E253" t="s">
        <v>6</v>
      </c>
      <c r="F253" t="s">
        <v>336</v>
      </c>
      <c r="G253" t="s">
        <v>321</v>
      </c>
      <c r="H253" t="s">
        <v>341</v>
      </c>
      <c r="I253" t="str">
        <f t="shared" si="9"/>
        <v>大阪府</v>
      </c>
      <c r="J253" t="s">
        <v>323</v>
      </c>
    </row>
    <row r="254" spans="1:10" x14ac:dyDescent="0.4">
      <c r="A254">
        <v>250</v>
      </c>
      <c r="C254" s="21">
        <v>27050</v>
      </c>
      <c r="D254" t="str">
        <f t="shared" si="12"/>
        <v>大阪府立貝塚</v>
      </c>
      <c r="E254" t="s">
        <v>6</v>
      </c>
      <c r="F254" t="s">
        <v>336</v>
      </c>
      <c r="G254" t="s">
        <v>321</v>
      </c>
      <c r="H254" t="s">
        <v>342</v>
      </c>
      <c r="I254" t="str">
        <f t="shared" si="9"/>
        <v>大阪府</v>
      </c>
      <c r="J254" t="s">
        <v>323</v>
      </c>
    </row>
    <row r="255" spans="1:10" x14ac:dyDescent="0.4">
      <c r="A255">
        <v>251</v>
      </c>
      <c r="B255" t="s">
        <v>343</v>
      </c>
      <c r="C255" s="21">
        <v>28010</v>
      </c>
      <c r="D255" t="str">
        <f t="shared" si="12"/>
        <v>兵庫県立農業</v>
      </c>
      <c r="E255" t="s">
        <v>6</v>
      </c>
      <c r="F255" t="s">
        <v>343</v>
      </c>
      <c r="G255" t="s">
        <v>103</v>
      </c>
      <c r="H255" t="s">
        <v>344</v>
      </c>
      <c r="I255" t="str">
        <f t="shared" si="9"/>
        <v>兵庫県</v>
      </c>
      <c r="J255" t="s">
        <v>105</v>
      </c>
    </row>
    <row r="256" spans="1:10" x14ac:dyDescent="0.4">
      <c r="A256">
        <v>252</v>
      </c>
      <c r="C256" s="21">
        <v>28020</v>
      </c>
      <c r="D256" t="str">
        <f t="shared" si="12"/>
        <v>兵庫県立有馬</v>
      </c>
      <c r="E256" t="s">
        <v>6</v>
      </c>
      <c r="F256" t="s">
        <v>343</v>
      </c>
      <c r="G256" t="s">
        <v>103</v>
      </c>
      <c r="H256" t="s">
        <v>345</v>
      </c>
      <c r="I256" t="str">
        <f t="shared" si="9"/>
        <v>兵庫県</v>
      </c>
      <c r="J256" t="s">
        <v>105</v>
      </c>
    </row>
    <row r="257" spans="1:10" x14ac:dyDescent="0.4">
      <c r="A257">
        <v>253</v>
      </c>
      <c r="C257" s="21">
        <v>28030</v>
      </c>
      <c r="D257" t="str">
        <f t="shared" si="12"/>
        <v>兵庫県立氷上</v>
      </c>
      <c r="E257" t="s">
        <v>6</v>
      </c>
      <c r="F257" t="s">
        <v>343</v>
      </c>
      <c r="G257" t="s">
        <v>103</v>
      </c>
      <c r="H257" t="s">
        <v>346</v>
      </c>
      <c r="I257" t="str">
        <f t="shared" si="9"/>
        <v>兵庫県</v>
      </c>
      <c r="J257" t="s">
        <v>105</v>
      </c>
    </row>
    <row r="258" spans="1:10" x14ac:dyDescent="0.4">
      <c r="A258">
        <v>254</v>
      </c>
      <c r="C258" s="21">
        <v>28040</v>
      </c>
      <c r="D258" t="str">
        <f t="shared" si="12"/>
        <v>兵庫県立篠山産業</v>
      </c>
      <c r="E258" t="s">
        <v>6</v>
      </c>
      <c r="F258" t="s">
        <v>343</v>
      </c>
      <c r="G258" t="s">
        <v>103</v>
      </c>
      <c r="H258" t="s">
        <v>347</v>
      </c>
      <c r="I258" t="str">
        <f t="shared" si="9"/>
        <v>兵庫県</v>
      </c>
      <c r="J258" t="s">
        <v>105</v>
      </c>
    </row>
    <row r="259" spans="1:10" x14ac:dyDescent="0.4">
      <c r="A259">
        <v>255</v>
      </c>
      <c r="C259" s="21">
        <v>28050</v>
      </c>
      <c r="D259" t="str">
        <f t="shared" si="12"/>
        <v>兵庫県立篠山東雲</v>
      </c>
      <c r="E259" t="s">
        <v>6</v>
      </c>
      <c r="F259" t="s">
        <v>343</v>
      </c>
      <c r="G259" t="s">
        <v>103</v>
      </c>
      <c r="H259" t="s">
        <v>348</v>
      </c>
      <c r="I259" t="str">
        <f t="shared" si="9"/>
        <v>兵庫県</v>
      </c>
      <c r="J259" t="s">
        <v>105</v>
      </c>
    </row>
    <row r="260" spans="1:10" x14ac:dyDescent="0.4">
      <c r="A260">
        <v>256</v>
      </c>
      <c r="C260" s="21">
        <v>28060</v>
      </c>
      <c r="D260" t="str">
        <f t="shared" si="12"/>
        <v>兵庫県立播磨農業</v>
      </c>
      <c r="E260" t="s">
        <v>6</v>
      </c>
      <c r="F260" t="s">
        <v>343</v>
      </c>
      <c r="G260" t="s">
        <v>103</v>
      </c>
      <c r="H260" t="s">
        <v>349</v>
      </c>
      <c r="I260" t="str">
        <f t="shared" si="9"/>
        <v>兵庫県</v>
      </c>
      <c r="J260" t="s">
        <v>105</v>
      </c>
    </row>
    <row r="261" spans="1:10" x14ac:dyDescent="0.4">
      <c r="A261">
        <v>257</v>
      </c>
      <c r="C261" s="21">
        <v>28070</v>
      </c>
      <c r="D261" t="str">
        <f t="shared" si="12"/>
        <v>兵庫県立上郡</v>
      </c>
      <c r="E261" t="s">
        <v>6</v>
      </c>
      <c r="F261" t="s">
        <v>343</v>
      </c>
      <c r="G261" t="s">
        <v>103</v>
      </c>
      <c r="H261" t="s">
        <v>350</v>
      </c>
      <c r="I261" t="str">
        <f t="shared" si="9"/>
        <v>兵庫県</v>
      </c>
      <c r="J261" t="s">
        <v>105</v>
      </c>
    </row>
    <row r="262" spans="1:10" x14ac:dyDescent="0.4">
      <c r="A262">
        <v>258</v>
      </c>
      <c r="C262" s="21">
        <v>28080</v>
      </c>
      <c r="D262" t="str">
        <f t="shared" si="12"/>
        <v>兵庫県立佐用</v>
      </c>
      <c r="E262" t="s">
        <v>6</v>
      </c>
      <c r="F262" t="s">
        <v>343</v>
      </c>
      <c r="G262" t="s">
        <v>103</v>
      </c>
      <c r="H262" t="s">
        <v>351</v>
      </c>
      <c r="I262" t="str">
        <f t="shared" si="9"/>
        <v>兵庫県</v>
      </c>
      <c r="J262" t="s">
        <v>105</v>
      </c>
    </row>
    <row r="263" spans="1:10" x14ac:dyDescent="0.4">
      <c r="A263">
        <v>259</v>
      </c>
      <c r="C263" s="21">
        <v>28090</v>
      </c>
      <c r="D263" t="str">
        <f t="shared" si="12"/>
        <v>兵庫県立山崎</v>
      </c>
      <c r="E263" t="s">
        <v>6</v>
      </c>
      <c r="F263" t="s">
        <v>343</v>
      </c>
      <c r="G263" t="s">
        <v>103</v>
      </c>
      <c r="H263" t="s">
        <v>352</v>
      </c>
      <c r="I263" t="str">
        <f t="shared" si="9"/>
        <v>兵庫県</v>
      </c>
      <c r="J263" t="s">
        <v>105</v>
      </c>
    </row>
    <row r="264" spans="1:10" x14ac:dyDescent="0.4">
      <c r="A264">
        <v>260</v>
      </c>
      <c r="C264" s="21">
        <v>28100</v>
      </c>
      <c r="D264" t="str">
        <f t="shared" si="12"/>
        <v>兵庫県立但馬農業</v>
      </c>
      <c r="E264" t="s">
        <v>6</v>
      </c>
      <c r="F264" t="s">
        <v>343</v>
      </c>
      <c r="G264" t="s">
        <v>103</v>
      </c>
      <c r="H264" t="s">
        <v>353</v>
      </c>
      <c r="I264" t="str">
        <f t="shared" si="9"/>
        <v>兵庫県</v>
      </c>
      <c r="J264" t="s">
        <v>105</v>
      </c>
    </row>
    <row r="265" spans="1:10" x14ac:dyDescent="0.4">
      <c r="A265">
        <v>261</v>
      </c>
      <c r="C265" s="21">
        <v>28110</v>
      </c>
      <c r="D265" t="str">
        <f t="shared" si="12"/>
        <v>兵庫県立淡路</v>
      </c>
      <c r="E265" t="s">
        <v>6</v>
      </c>
      <c r="F265" t="s">
        <v>343</v>
      </c>
      <c r="G265" t="s">
        <v>103</v>
      </c>
      <c r="H265" t="s">
        <v>354</v>
      </c>
      <c r="I265" t="str">
        <f t="shared" si="9"/>
        <v>兵庫県</v>
      </c>
      <c r="J265" t="s">
        <v>105</v>
      </c>
    </row>
    <row r="266" spans="1:10" x14ac:dyDescent="0.4">
      <c r="A266">
        <v>262</v>
      </c>
      <c r="B266" t="s">
        <v>355</v>
      </c>
      <c r="C266" s="21">
        <v>29010</v>
      </c>
      <c r="D266" t="str">
        <f t="shared" si="12"/>
        <v>奈良県立磯城野</v>
      </c>
      <c r="E266" t="s">
        <v>6</v>
      </c>
      <c r="F266" t="s">
        <v>355</v>
      </c>
      <c r="G266" t="s">
        <v>103</v>
      </c>
      <c r="H266" t="s">
        <v>356</v>
      </c>
      <c r="I266" t="str">
        <f t="shared" si="9"/>
        <v>奈良県</v>
      </c>
      <c r="J266" t="s">
        <v>105</v>
      </c>
    </row>
    <row r="267" spans="1:10" x14ac:dyDescent="0.4">
      <c r="A267">
        <v>263</v>
      </c>
      <c r="C267" s="21">
        <v>29020</v>
      </c>
      <c r="D267" t="str">
        <f t="shared" si="12"/>
        <v>奈良県立御所実業</v>
      </c>
      <c r="E267" t="s">
        <v>6</v>
      </c>
      <c r="F267" t="s">
        <v>355</v>
      </c>
      <c r="G267" t="s">
        <v>103</v>
      </c>
      <c r="H267" t="s">
        <v>357</v>
      </c>
      <c r="I267" t="str">
        <f t="shared" si="9"/>
        <v>奈良県</v>
      </c>
      <c r="J267" t="s">
        <v>105</v>
      </c>
    </row>
    <row r="268" spans="1:10" x14ac:dyDescent="0.4">
      <c r="A268">
        <v>264</v>
      </c>
      <c r="C268" s="21">
        <v>29030</v>
      </c>
      <c r="D268" s="81" t="str">
        <f t="shared" si="12"/>
        <v>奈良県立吉野</v>
      </c>
      <c r="E268" t="s">
        <v>6</v>
      </c>
      <c r="F268" t="s">
        <v>355</v>
      </c>
      <c r="G268" t="s">
        <v>103</v>
      </c>
      <c r="H268" t="s">
        <v>358</v>
      </c>
      <c r="I268" t="str">
        <f t="shared" si="9"/>
        <v>奈良県</v>
      </c>
      <c r="J268" t="s">
        <v>105</v>
      </c>
    </row>
    <row r="269" spans="1:10" x14ac:dyDescent="0.4">
      <c r="A269">
        <v>265</v>
      </c>
      <c r="C269" s="21">
        <v>29040</v>
      </c>
      <c r="D269" t="str">
        <f t="shared" si="12"/>
        <v>奈良県立山辺</v>
      </c>
      <c r="E269" t="s">
        <v>6</v>
      </c>
      <c r="F269" t="s">
        <v>355</v>
      </c>
      <c r="G269" t="s">
        <v>103</v>
      </c>
      <c r="H269" t="s">
        <v>359</v>
      </c>
      <c r="I269" t="str">
        <f t="shared" si="9"/>
        <v>奈良県</v>
      </c>
      <c r="J269" t="s">
        <v>105</v>
      </c>
    </row>
    <row r="270" spans="1:10" x14ac:dyDescent="0.4">
      <c r="A270">
        <v>266</v>
      </c>
      <c r="C270" s="21">
        <v>29041</v>
      </c>
      <c r="D270" t="str">
        <f>F270&amp;G270&amp;H270</f>
        <v>山添村立奈良県立山辺高等学校山添分校</v>
      </c>
      <c r="E270" t="s">
        <v>6</v>
      </c>
      <c r="F270" t="s">
        <v>533</v>
      </c>
      <c r="G270" t="s">
        <v>534</v>
      </c>
      <c r="H270" t="s">
        <v>535</v>
      </c>
      <c r="I270" t="s">
        <v>536</v>
      </c>
      <c r="J270" t="s">
        <v>105</v>
      </c>
    </row>
    <row r="271" spans="1:10" x14ac:dyDescent="0.4">
      <c r="A271">
        <v>267</v>
      </c>
      <c r="C271" s="21">
        <v>29050</v>
      </c>
      <c r="D271" s="81" t="str">
        <f>F271&amp;G271&amp;H271</f>
        <v>奈良県立五條</v>
      </c>
      <c r="E271" t="s">
        <v>6</v>
      </c>
      <c r="F271" t="s">
        <v>355</v>
      </c>
      <c r="G271" t="s">
        <v>103</v>
      </c>
      <c r="H271" s="81" t="s">
        <v>360</v>
      </c>
      <c r="I271" t="str">
        <f t="shared" si="9"/>
        <v>奈良県</v>
      </c>
      <c r="J271" t="s">
        <v>105</v>
      </c>
    </row>
    <row r="272" spans="1:10" x14ac:dyDescent="0.4">
      <c r="A272">
        <v>268</v>
      </c>
      <c r="C272" s="21">
        <v>29051</v>
      </c>
      <c r="D272" s="81" t="str">
        <f t="shared" si="12"/>
        <v>奈良県立五條(賀名生分校)</v>
      </c>
      <c r="E272" t="s">
        <v>6</v>
      </c>
      <c r="F272" t="s">
        <v>355</v>
      </c>
      <c r="G272" t="s">
        <v>103</v>
      </c>
      <c r="H272" s="83" t="s">
        <v>361</v>
      </c>
      <c r="I272" t="str">
        <f t="shared" si="9"/>
        <v>奈良県</v>
      </c>
      <c r="J272" t="s">
        <v>105</v>
      </c>
    </row>
    <row r="273" spans="1:10" x14ac:dyDescent="0.4">
      <c r="A273">
        <v>269</v>
      </c>
      <c r="C273" s="21">
        <v>29060</v>
      </c>
      <c r="D273" s="84" t="str">
        <f t="shared" si="12"/>
        <v>五條市立西吉野農業</v>
      </c>
      <c r="E273" t="s">
        <v>6</v>
      </c>
      <c r="F273" t="s">
        <v>362</v>
      </c>
      <c r="G273" t="s">
        <v>363</v>
      </c>
      <c r="H273" t="s">
        <v>364</v>
      </c>
      <c r="I273" t="s">
        <v>536</v>
      </c>
      <c r="J273" t="s">
        <v>105</v>
      </c>
    </row>
    <row r="274" spans="1:10" x14ac:dyDescent="0.4">
      <c r="A274">
        <v>270</v>
      </c>
      <c r="B274" t="s">
        <v>365</v>
      </c>
      <c r="C274" s="21">
        <v>30010</v>
      </c>
      <c r="D274" t="str">
        <f t="shared" si="12"/>
        <v>和歌山県立紀北農芸</v>
      </c>
      <c r="E274" t="s">
        <v>6</v>
      </c>
      <c r="F274" t="s">
        <v>365</v>
      </c>
      <c r="G274" t="s">
        <v>103</v>
      </c>
      <c r="H274" t="s">
        <v>366</v>
      </c>
      <c r="I274" t="str">
        <f t="shared" si="9"/>
        <v>和歌山県</v>
      </c>
      <c r="J274" t="s">
        <v>105</v>
      </c>
    </row>
    <row r="275" spans="1:10" x14ac:dyDescent="0.4">
      <c r="A275">
        <v>271</v>
      </c>
      <c r="C275" s="21">
        <v>30020</v>
      </c>
      <c r="D275" t="str">
        <f t="shared" si="12"/>
        <v>和歌山県立南部</v>
      </c>
      <c r="E275" t="s">
        <v>6</v>
      </c>
      <c r="F275" t="s">
        <v>365</v>
      </c>
      <c r="G275" t="s">
        <v>103</v>
      </c>
      <c r="H275" t="s">
        <v>367</v>
      </c>
      <c r="I275" t="str">
        <f t="shared" ref="I275:I344" si="13">F275&amp;J275</f>
        <v>和歌山県</v>
      </c>
      <c r="J275" t="s">
        <v>105</v>
      </c>
    </row>
    <row r="276" spans="1:10" x14ac:dyDescent="0.4">
      <c r="A276">
        <v>272</v>
      </c>
      <c r="C276" s="21">
        <v>30030</v>
      </c>
      <c r="D276" t="str">
        <f t="shared" si="12"/>
        <v>和歌山県立熊野</v>
      </c>
      <c r="E276" t="s">
        <v>6</v>
      </c>
      <c r="F276" t="s">
        <v>365</v>
      </c>
      <c r="G276" t="s">
        <v>103</v>
      </c>
      <c r="H276" t="s">
        <v>368</v>
      </c>
      <c r="I276" t="str">
        <f t="shared" si="13"/>
        <v>和歌山県</v>
      </c>
      <c r="J276" t="s">
        <v>105</v>
      </c>
    </row>
    <row r="277" spans="1:10" x14ac:dyDescent="0.4">
      <c r="A277">
        <v>273</v>
      </c>
      <c r="C277" s="21">
        <v>30040</v>
      </c>
      <c r="D277" t="str">
        <f t="shared" si="12"/>
        <v>和歌山県立有田中央</v>
      </c>
      <c r="E277" t="s">
        <v>6</v>
      </c>
      <c r="F277" t="s">
        <v>365</v>
      </c>
      <c r="G277" t="s">
        <v>103</v>
      </c>
      <c r="H277" t="s">
        <v>369</v>
      </c>
      <c r="I277" t="str">
        <f t="shared" si="13"/>
        <v>和歌山県</v>
      </c>
      <c r="J277" t="s">
        <v>105</v>
      </c>
    </row>
    <row r="278" spans="1:10" x14ac:dyDescent="0.4">
      <c r="A278">
        <v>274</v>
      </c>
      <c r="B278" t="s">
        <v>370</v>
      </c>
      <c r="C278" s="21">
        <v>31010</v>
      </c>
      <c r="D278" t="str">
        <f t="shared" si="12"/>
        <v>鳥取県立倉吉農業</v>
      </c>
      <c r="E278" t="s">
        <v>6</v>
      </c>
      <c r="F278" t="s">
        <v>370</v>
      </c>
      <c r="G278" t="s">
        <v>103</v>
      </c>
      <c r="H278" t="s">
        <v>371</v>
      </c>
      <c r="I278" t="str">
        <f t="shared" si="13"/>
        <v>鳥取県</v>
      </c>
      <c r="J278" t="s">
        <v>105</v>
      </c>
    </row>
    <row r="279" spans="1:10" x14ac:dyDescent="0.4">
      <c r="A279">
        <v>275</v>
      </c>
      <c r="C279" s="21">
        <v>31020</v>
      </c>
      <c r="D279" t="str">
        <f t="shared" si="12"/>
        <v>鳥取県立智頭農林</v>
      </c>
      <c r="E279" t="s">
        <v>6</v>
      </c>
      <c r="F279" t="s">
        <v>370</v>
      </c>
      <c r="G279" t="s">
        <v>103</v>
      </c>
      <c r="H279" t="s">
        <v>372</v>
      </c>
      <c r="I279" t="str">
        <f t="shared" si="13"/>
        <v>鳥取県</v>
      </c>
      <c r="J279" t="s">
        <v>105</v>
      </c>
    </row>
    <row r="280" spans="1:10" x14ac:dyDescent="0.4">
      <c r="A280">
        <v>276</v>
      </c>
      <c r="C280" s="21">
        <v>31030</v>
      </c>
      <c r="D280" t="str">
        <f t="shared" si="12"/>
        <v>鳥取県立鳥取湖陵</v>
      </c>
      <c r="E280" t="s">
        <v>6</v>
      </c>
      <c r="F280" t="s">
        <v>370</v>
      </c>
      <c r="G280" t="s">
        <v>103</v>
      </c>
      <c r="H280" t="s">
        <v>373</v>
      </c>
      <c r="I280" t="str">
        <f t="shared" si="13"/>
        <v>鳥取県</v>
      </c>
      <c r="J280" t="s">
        <v>105</v>
      </c>
    </row>
    <row r="281" spans="1:10" x14ac:dyDescent="0.4">
      <c r="A281">
        <v>277</v>
      </c>
      <c r="C281" s="21">
        <v>31040</v>
      </c>
      <c r="D281" t="str">
        <f t="shared" si="12"/>
        <v>鳥取県立日野</v>
      </c>
      <c r="E281" t="s">
        <v>6</v>
      </c>
      <c r="F281" t="s">
        <v>370</v>
      </c>
      <c r="G281" t="s">
        <v>103</v>
      </c>
      <c r="H281" t="s">
        <v>374</v>
      </c>
      <c r="I281" t="str">
        <f t="shared" si="13"/>
        <v>鳥取県</v>
      </c>
      <c r="J281" t="s">
        <v>105</v>
      </c>
    </row>
    <row r="282" spans="1:10" x14ac:dyDescent="0.4">
      <c r="A282">
        <v>278</v>
      </c>
      <c r="C282" s="21">
        <v>31041</v>
      </c>
      <c r="D282" t="str">
        <f t="shared" si="12"/>
        <v>鳥取県立日野(黒坂施設)</v>
      </c>
      <c r="E282" t="s">
        <v>6</v>
      </c>
      <c r="F282" t="s">
        <v>370</v>
      </c>
      <c r="G282" t="s">
        <v>103</v>
      </c>
      <c r="H282" t="s">
        <v>375</v>
      </c>
      <c r="I282" t="str">
        <f t="shared" si="13"/>
        <v>鳥取県</v>
      </c>
      <c r="J282" t="s">
        <v>105</v>
      </c>
    </row>
    <row r="283" spans="1:10" x14ac:dyDescent="0.4">
      <c r="A283">
        <v>279</v>
      </c>
      <c r="B283" t="s">
        <v>376</v>
      </c>
      <c r="C283" s="21">
        <v>32010</v>
      </c>
      <c r="D283" t="str">
        <f t="shared" ref="D283:D352" si="14">F283&amp;G283&amp;H283</f>
        <v>島根県立出雲農林</v>
      </c>
      <c r="E283" t="s">
        <v>6</v>
      </c>
      <c r="F283" t="s">
        <v>376</v>
      </c>
      <c r="G283" t="s">
        <v>103</v>
      </c>
      <c r="H283" t="s">
        <v>377</v>
      </c>
      <c r="I283" t="str">
        <f t="shared" si="13"/>
        <v>島根県</v>
      </c>
      <c r="J283" t="s">
        <v>105</v>
      </c>
    </row>
    <row r="284" spans="1:10" x14ac:dyDescent="0.4">
      <c r="A284">
        <v>280</v>
      </c>
      <c r="C284" s="21">
        <v>32020</v>
      </c>
      <c r="D284" t="str">
        <f t="shared" si="14"/>
        <v>島根県立松江農林</v>
      </c>
      <c r="E284" t="s">
        <v>6</v>
      </c>
      <c r="F284" t="s">
        <v>376</v>
      </c>
      <c r="G284" t="s">
        <v>103</v>
      </c>
      <c r="H284" t="s">
        <v>378</v>
      </c>
      <c r="I284" t="str">
        <f t="shared" si="13"/>
        <v>島根県</v>
      </c>
      <c r="J284" t="s">
        <v>105</v>
      </c>
    </row>
    <row r="285" spans="1:10" x14ac:dyDescent="0.4">
      <c r="A285">
        <v>281</v>
      </c>
      <c r="C285" s="21">
        <v>32030</v>
      </c>
      <c r="D285" t="str">
        <f t="shared" si="14"/>
        <v>島根県立邇摩</v>
      </c>
      <c r="E285" t="s">
        <v>6</v>
      </c>
      <c r="F285" t="s">
        <v>376</v>
      </c>
      <c r="G285" t="s">
        <v>103</v>
      </c>
      <c r="H285" t="s">
        <v>379</v>
      </c>
      <c r="I285" t="str">
        <f t="shared" si="13"/>
        <v>島根県</v>
      </c>
      <c r="J285" t="s">
        <v>105</v>
      </c>
    </row>
    <row r="286" spans="1:10" x14ac:dyDescent="0.4">
      <c r="A286">
        <v>282</v>
      </c>
      <c r="C286" s="21">
        <v>32040</v>
      </c>
      <c r="D286" t="str">
        <f t="shared" si="14"/>
        <v>島根県立矢上</v>
      </c>
      <c r="E286" t="s">
        <v>6</v>
      </c>
      <c r="F286" t="s">
        <v>376</v>
      </c>
      <c r="G286" t="s">
        <v>103</v>
      </c>
      <c r="H286" t="s">
        <v>380</v>
      </c>
      <c r="I286" t="str">
        <f t="shared" si="13"/>
        <v>島根県</v>
      </c>
      <c r="J286" t="s">
        <v>105</v>
      </c>
    </row>
    <row r="287" spans="1:10" x14ac:dyDescent="0.4">
      <c r="A287">
        <v>283</v>
      </c>
      <c r="C287" s="21">
        <v>32050</v>
      </c>
      <c r="D287" t="str">
        <f t="shared" si="14"/>
        <v>島根県立益田翔陽</v>
      </c>
      <c r="E287" t="s">
        <v>6</v>
      </c>
      <c r="F287" t="s">
        <v>376</v>
      </c>
      <c r="G287" t="s">
        <v>103</v>
      </c>
      <c r="H287" t="s">
        <v>381</v>
      </c>
      <c r="I287" t="str">
        <f t="shared" si="13"/>
        <v>島根県</v>
      </c>
      <c r="J287" t="s">
        <v>105</v>
      </c>
    </row>
    <row r="288" spans="1:10" x14ac:dyDescent="0.4">
      <c r="A288">
        <v>284</v>
      </c>
      <c r="B288" t="s">
        <v>382</v>
      </c>
      <c r="C288" s="21">
        <v>33010</v>
      </c>
      <c r="D288" t="str">
        <f t="shared" si="14"/>
        <v>岡山県立高松農業</v>
      </c>
      <c r="E288" t="s">
        <v>6</v>
      </c>
      <c r="F288" t="s">
        <v>382</v>
      </c>
      <c r="G288" t="s">
        <v>103</v>
      </c>
      <c r="H288" t="s">
        <v>383</v>
      </c>
      <c r="I288" t="str">
        <f t="shared" si="13"/>
        <v>岡山県</v>
      </c>
      <c r="J288" t="s">
        <v>105</v>
      </c>
    </row>
    <row r="289" spans="1:10" x14ac:dyDescent="0.4">
      <c r="A289">
        <v>285</v>
      </c>
      <c r="C289" s="21">
        <v>33020</v>
      </c>
      <c r="D289" t="str">
        <f t="shared" si="14"/>
        <v>岡山県立勝間田</v>
      </c>
      <c r="E289" t="s">
        <v>6</v>
      </c>
      <c r="F289" t="s">
        <v>382</v>
      </c>
      <c r="G289" t="s">
        <v>103</v>
      </c>
      <c r="H289" t="s">
        <v>384</v>
      </c>
      <c r="I289" t="str">
        <f t="shared" si="13"/>
        <v>岡山県</v>
      </c>
      <c r="J289" t="s">
        <v>105</v>
      </c>
    </row>
    <row r="290" spans="1:10" x14ac:dyDescent="0.4">
      <c r="A290">
        <v>286</v>
      </c>
      <c r="C290" s="21">
        <v>33030</v>
      </c>
      <c r="D290" t="str">
        <f t="shared" si="14"/>
        <v>岡山県立瀬戸南</v>
      </c>
      <c r="E290" t="s">
        <v>6</v>
      </c>
      <c r="F290" t="s">
        <v>382</v>
      </c>
      <c r="G290" t="s">
        <v>103</v>
      </c>
      <c r="H290" t="s">
        <v>385</v>
      </c>
      <c r="I290" t="str">
        <f t="shared" si="13"/>
        <v>岡山県</v>
      </c>
      <c r="J290" t="s">
        <v>105</v>
      </c>
    </row>
    <row r="291" spans="1:10" x14ac:dyDescent="0.4">
      <c r="A291">
        <v>287</v>
      </c>
      <c r="C291" s="21">
        <v>33040</v>
      </c>
      <c r="D291" t="str">
        <f t="shared" si="14"/>
        <v>岡山県立新見（北校地）</v>
      </c>
      <c r="E291" t="s">
        <v>6</v>
      </c>
      <c r="F291" t="s">
        <v>382</v>
      </c>
      <c r="G291" t="s">
        <v>103</v>
      </c>
      <c r="H291" t="s">
        <v>537</v>
      </c>
      <c r="I291" t="str">
        <f t="shared" si="13"/>
        <v>岡山県</v>
      </c>
      <c r="J291" t="s">
        <v>105</v>
      </c>
    </row>
    <row r="292" spans="1:10" x14ac:dyDescent="0.4">
      <c r="A292">
        <v>288</v>
      </c>
      <c r="C292" s="21">
        <v>33041</v>
      </c>
      <c r="D292" t="str">
        <f t="shared" ref="D292" si="15">F292&amp;G292&amp;H292</f>
        <v>岡山県立新見（南校地）</v>
      </c>
      <c r="E292" t="s">
        <v>6</v>
      </c>
      <c r="F292" t="s">
        <v>382</v>
      </c>
      <c r="G292" t="s">
        <v>103</v>
      </c>
      <c r="H292" t="s">
        <v>538</v>
      </c>
      <c r="I292" t="str">
        <f t="shared" ref="I292" si="16">F292&amp;J292</f>
        <v>岡山県</v>
      </c>
      <c r="J292" t="s">
        <v>105</v>
      </c>
    </row>
    <row r="293" spans="1:10" x14ac:dyDescent="0.4">
      <c r="A293">
        <v>289</v>
      </c>
      <c r="C293" s="21">
        <v>33050</v>
      </c>
      <c r="D293" t="str">
        <f t="shared" si="14"/>
        <v>岡山県立興陽</v>
      </c>
      <c r="E293" t="s">
        <v>6</v>
      </c>
      <c r="F293" t="s">
        <v>382</v>
      </c>
      <c r="G293" t="s">
        <v>103</v>
      </c>
      <c r="H293" t="s">
        <v>386</v>
      </c>
      <c r="I293" t="str">
        <f t="shared" si="13"/>
        <v>岡山県</v>
      </c>
      <c r="J293" t="s">
        <v>105</v>
      </c>
    </row>
    <row r="294" spans="1:10" x14ac:dyDescent="0.4">
      <c r="A294">
        <v>290</v>
      </c>
      <c r="C294" s="21">
        <v>33060</v>
      </c>
      <c r="D294" s="84" t="str">
        <f t="shared" si="14"/>
        <v>岡山県立井原</v>
      </c>
      <c r="E294" t="s">
        <v>6</v>
      </c>
      <c r="F294" t="s">
        <v>382</v>
      </c>
      <c r="G294" t="s">
        <v>103</v>
      </c>
      <c r="H294" s="82" t="s">
        <v>539</v>
      </c>
      <c r="I294" t="str">
        <f t="shared" si="13"/>
        <v>岡山県</v>
      </c>
      <c r="J294" t="s">
        <v>105</v>
      </c>
    </row>
    <row r="295" spans="1:10" x14ac:dyDescent="0.4">
      <c r="A295">
        <v>291</v>
      </c>
      <c r="C295" s="21">
        <v>33061</v>
      </c>
      <c r="D295" s="81" t="str">
        <f t="shared" si="14"/>
        <v>岡山県立井原(北校地)</v>
      </c>
      <c r="E295" t="s">
        <v>6</v>
      </c>
      <c r="F295" t="s">
        <v>382</v>
      </c>
      <c r="G295" t="s">
        <v>103</v>
      </c>
      <c r="H295" s="83" t="s">
        <v>387</v>
      </c>
      <c r="I295" t="str">
        <f t="shared" si="13"/>
        <v>岡山県</v>
      </c>
      <c r="J295" t="s">
        <v>105</v>
      </c>
    </row>
    <row r="296" spans="1:10" x14ac:dyDescent="0.4">
      <c r="A296">
        <v>292</v>
      </c>
      <c r="C296" s="21">
        <v>33070</v>
      </c>
      <c r="D296" t="str">
        <f t="shared" si="14"/>
        <v>岡山県立真庭</v>
      </c>
      <c r="E296" t="s">
        <v>6</v>
      </c>
      <c r="F296" t="s">
        <v>382</v>
      </c>
      <c r="G296" t="s">
        <v>103</v>
      </c>
      <c r="H296" t="s">
        <v>388</v>
      </c>
      <c r="I296" t="str">
        <f t="shared" si="13"/>
        <v>岡山県</v>
      </c>
      <c r="J296" t="s">
        <v>105</v>
      </c>
    </row>
    <row r="297" spans="1:10" x14ac:dyDescent="0.4">
      <c r="A297">
        <v>293</v>
      </c>
      <c r="C297" s="21">
        <v>33080</v>
      </c>
      <c r="D297" t="str">
        <f t="shared" si="14"/>
        <v>岡山県立高梁城南</v>
      </c>
      <c r="E297" t="s">
        <v>6</v>
      </c>
      <c r="F297" t="s">
        <v>382</v>
      </c>
      <c r="G297" t="s">
        <v>103</v>
      </c>
      <c r="H297" t="s">
        <v>389</v>
      </c>
      <c r="I297" t="str">
        <f t="shared" si="13"/>
        <v>岡山県</v>
      </c>
      <c r="J297" t="s">
        <v>105</v>
      </c>
    </row>
    <row r="298" spans="1:10" x14ac:dyDescent="0.4">
      <c r="A298">
        <v>294</v>
      </c>
      <c r="B298" t="s">
        <v>390</v>
      </c>
      <c r="C298" s="21">
        <v>34010</v>
      </c>
      <c r="D298" t="str">
        <f t="shared" si="14"/>
        <v>広島県立西条農業</v>
      </c>
      <c r="E298" t="s">
        <v>6</v>
      </c>
      <c r="F298" t="s">
        <v>390</v>
      </c>
      <c r="G298" t="s">
        <v>103</v>
      </c>
      <c r="H298" t="s">
        <v>391</v>
      </c>
      <c r="I298" t="str">
        <f t="shared" si="13"/>
        <v>広島県</v>
      </c>
      <c r="J298" t="s">
        <v>105</v>
      </c>
    </row>
    <row r="299" spans="1:10" x14ac:dyDescent="0.4">
      <c r="A299">
        <v>295</v>
      </c>
      <c r="C299" s="21">
        <v>34020</v>
      </c>
      <c r="D299" t="str">
        <f t="shared" si="14"/>
        <v>広島県立吉田</v>
      </c>
      <c r="E299" t="s">
        <v>6</v>
      </c>
      <c r="F299" t="s">
        <v>390</v>
      </c>
      <c r="G299" t="s">
        <v>103</v>
      </c>
      <c r="H299" t="s">
        <v>392</v>
      </c>
      <c r="I299" t="str">
        <f t="shared" si="13"/>
        <v>広島県</v>
      </c>
      <c r="J299" t="s">
        <v>105</v>
      </c>
    </row>
    <row r="300" spans="1:10" x14ac:dyDescent="0.4">
      <c r="A300">
        <v>296</v>
      </c>
      <c r="C300" s="21">
        <v>34030</v>
      </c>
      <c r="D300" t="str">
        <f t="shared" si="14"/>
        <v>広島県立世羅</v>
      </c>
      <c r="E300" t="s">
        <v>6</v>
      </c>
      <c r="F300" t="s">
        <v>390</v>
      </c>
      <c r="G300" t="s">
        <v>103</v>
      </c>
      <c r="H300" t="s">
        <v>393</v>
      </c>
      <c r="I300" t="str">
        <f t="shared" si="13"/>
        <v>広島県</v>
      </c>
      <c r="J300" t="s">
        <v>105</v>
      </c>
    </row>
    <row r="301" spans="1:10" x14ac:dyDescent="0.4">
      <c r="A301">
        <v>297</v>
      </c>
      <c r="C301" s="21">
        <v>34040</v>
      </c>
      <c r="D301" t="str">
        <f t="shared" si="14"/>
        <v>広島県立沼南</v>
      </c>
      <c r="E301" t="s">
        <v>6</v>
      </c>
      <c r="F301" t="s">
        <v>390</v>
      </c>
      <c r="G301" t="s">
        <v>103</v>
      </c>
      <c r="H301" t="s">
        <v>394</v>
      </c>
      <c r="I301" t="str">
        <f t="shared" si="13"/>
        <v>広島県</v>
      </c>
      <c r="J301" t="s">
        <v>105</v>
      </c>
    </row>
    <row r="302" spans="1:10" x14ac:dyDescent="0.4">
      <c r="A302">
        <v>298</v>
      </c>
      <c r="C302" s="21">
        <v>34050</v>
      </c>
      <c r="D302" t="str">
        <f t="shared" si="14"/>
        <v>広島県立油木</v>
      </c>
      <c r="E302" t="s">
        <v>6</v>
      </c>
      <c r="F302" t="s">
        <v>390</v>
      </c>
      <c r="G302" t="s">
        <v>103</v>
      </c>
      <c r="H302" t="s">
        <v>395</v>
      </c>
      <c r="I302" t="str">
        <f t="shared" si="13"/>
        <v>広島県</v>
      </c>
      <c r="J302" t="s">
        <v>105</v>
      </c>
    </row>
    <row r="303" spans="1:10" x14ac:dyDescent="0.4">
      <c r="A303">
        <v>299</v>
      </c>
      <c r="C303" s="21">
        <v>34060</v>
      </c>
      <c r="D303" t="str">
        <f t="shared" si="14"/>
        <v>広島県立庄原実業</v>
      </c>
      <c r="E303" t="s">
        <v>6</v>
      </c>
      <c r="F303" t="s">
        <v>390</v>
      </c>
      <c r="G303" t="s">
        <v>103</v>
      </c>
      <c r="H303" t="s">
        <v>396</v>
      </c>
      <c r="I303" t="str">
        <f t="shared" si="13"/>
        <v>広島県</v>
      </c>
      <c r="J303" t="s">
        <v>105</v>
      </c>
    </row>
    <row r="304" spans="1:10" x14ac:dyDescent="0.4">
      <c r="A304">
        <v>300</v>
      </c>
      <c r="B304" t="s">
        <v>397</v>
      </c>
      <c r="C304" s="21">
        <v>35010</v>
      </c>
      <c r="D304" t="str">
        <f t="shared" si="14"/>
        <v>山口県立山口農業</v>
      </c>
      <c r="E304" t="s">
        <v>6</v>
      </c>
      <c r="F304" t="s">
        <v>397</v>
      </c>
      <c r="G304" t="s">
        <v>103</v>
      </c>
      <c r="H304" t="s">
        <v>398</v>
      </c>
      <c r="I304" t="str">
        <f t="shared" si="13"/>
        <v>山口県</v>
      </c>
      <c r="J304" t="s">
        <v>105</v>
      </c>
    </row>
    <row r="305" spans="1:10" x14ac:dyDescent="0.4">
      <c r="A305">
        <v>301</v>
      </c>
      <c r="C305" s="21">
        <v>35011</v>
      </c>
      <c r="D305" t="str">
        <f t="shared" si="14"/>
        <v>山口県立山口農業・西市分校</v>
      </c>
      <c r="E305" t="s">
        <v>6</v>
      </c>
      <c r="F305" t="s">
        <v>397</v>
      </c>
      <c r="G305" t="s">
        <v>103</v>
      </c>
      <c r="H305" s="82" t="s">
        <v>399</v>
      </c>
      <c r="I305" t="str">
        <f t="shared" si="13"/>
        <v>山口県</v>
      </c>
      <c r="J305" t="s">
        <v>105</v>
      </c>
    </row>
    <row r="306" spans="1:10" x14ac:dyDescent="0.4">
      <c r="A306">
        <v>302</v>
      </c>
      <c r="C306" s="21">
        <v>35020</v>
      </c>
      <c r="D306" t="str">
        <f t="shared" si="14"/>
        <v>山口県立田布施農工</v>
      </c>
      <c r="E306" t="s">
        <v>6</v>
      </c>
      <c r="F306" t="s">
        <v>397</v>
      </c>
      <c r="G306" t="s">
        <v>103</v>
      </c>
      <c r="H306" t="s">
        <v>400</v>
      </c>
      <c r="I306" t="str">
        <f t="shared" si="13"/>
        <v>山口県</v>
      </c>
      <c r="J306" t="s">
        <v>105</v>
      </c>
    </row>
    <row r="307" spans="1:10" x14ac:dyDescent="0.4">
      <c r="A307">
        <v>303</v>
      </c>
      <c r="C307" s="21">
        <v>35030</v>
      </c>
      <c r="D307" t="str">
        <f t="shared" si="14"/>
        <v>山口県立宇部西</v>
      </c>
      <c r="E307" t="s">
        <v>6</v>
      </c>
      <c r="F307" t="s">
        <v>397</v>
      </c>
      <c r="G307" t="s">
        <v>103</v>
      </c>
      <c r="H307" t="s">
        <v>401</v>
      </c>
      <c r="I307" t="str">
        <f t="shared" si="13"/>
        <v>山口県</v>
      </c>
      <c r="J307" t="s">
        <v>105</v>
      </c>
    </row>
    <row r="308" spans="1:10" x14ac:dyDescent="0.4">
      <c r="A308">
        <v>304</v>
      </c>
      <c r="C308" s="21">
        <v>35040</v>
      </c>
      <c r="D308" s="81" t="str">
        <f t="shared" si="14"/>
        <v>山口県立西市・山口農業高校西市分校</v>
      </c>
      <c r="E308" t="s">
        <v>6</v>
      </c>
      <c r="F308" t="s">
        <v>397</v>
      </c>
      <c r="G308" t="s">
        <v>103</v>
      </c>
      <c r="H308" s="81" t="s">
        <v>402</v>
      </c>
      <c r="I308" t="str">
        <f t="shared" si="13"/>
        <v>山口県</v>
      </c>
      <c r="J308" t="s">
        <v>105</v>
      </c>
    </row>
    <row r="309" spans="1:10" x14ac:dyDescent="0.4">
      <c r="A309">
        <v>305</v>
      </c>
      <c r="C309" s="21">
        <v>35050</v>
      </c>
      <c r="D309" t="str">
        <f t="shared" si="14"/>
        <v>山口県立大津緑洋</v>
      </c>
      <c r="E309" t="s">
        <v>6</v>
      </c>
      <c r="F309" t="s">
        <v>397</v>
      </c>
      <c r="G309" t="s">
        <v>103</v>
      </c>
      <c r="H309" t="s">
        <v>403</v>
      </c>
      <c r="I309" t="str">
        <f t="shared" si="13"/>
        <v>山口県</v>
      </c>
      <c r="J309" t="s">
        <v>105</v>
      </c>
    </row>
    <row r="310" spans="1:10" x14ac:dyDescent="0.4">
      <c r="A310">
        <v>306</v>
      </c>
      <c r="C310" s="21">
        <v>35060</v>
      </c>
      <c r="D310" t="str">
        <f t="shared" si="14"/>
        <v>山口県立萩高校奈古分校</v>
      </c>
      <c r="E310" t="s">
        <v>6</v>
      </c>
      <c r="F310" t="s">
        <v>397</v>
      </c>
      <c r="G310" t="s">
        <v>103</v>
      </c>
      <c r="H310" t="s">
        <v>404</v>
      </c>
      <c r="I310" t="str">
        <f t="shared" si="13"/>
        <v>山口県</v>
      </c>
      <c r="J310" t="s">
        <v>105</v>
      </c>
    </row>
    <row r="311" spans="1:10" x14ac:dyDescent="0.4">
      <c r="A311">
        <v>307</v>
      </c>
      <c r="B311" t="s">
        <v>405</v>
      </c>
      <c r="C311" s="21">
        <v>36010</v>
      </c>
      <c r="D311" t="str">
        <f t="shared" si="14"/>
        <v>徳島県立城西</v>
      </c>
      <c r="E311" t="s">
        <v>6</v>
      </c>
      <c r="F311" t="s">
        <v>405</v>
      </c>
      <c r="G311" t="s">
        <v>103</v>
      </c>
      <c r="H311" t="s">
        <v>406</v>
      </c>
      <c r="I311" t="str">
        <f t="shared" si="13"/>
        <v>徳島県</v>
      </c>
      <c r="J311" t="s">
        <v>105</v>
      </c>
    </row>
    <row r="312" spans="1:10" x14ac:dyDescent="0.4">
      <c r="A312">
        <v>308</v>
      </c>
      <c r="C312" s="21">
        <v>36011</v>
      </c>
      <c r="D312" t="str">
        <f t="shared" si="14"/>
        <v>徳島県立城西(神山校)</v>
      </c>
      <c r="E312" t="s">
        <v>6</v>
      </c>
      <c r="F312" t="s">
        <v>405</v>
      </c>
      <c r="G312" t="s">
        <v>103</v>
      </c>
      <c r="H312" t="s">
        <v>407</v>
      </c>
      <c r="I312" t="str">
        <f t="shared" si="13"/>
        <v>徳島県</v>
      </c>
      <c r="J312" t="s">
        <v>105</v>
      </c>
    </row>
    <row r="313" spans="1:10" x14ac:dyDescent="0.4">
      <c r="A313">
        <v>309</v>
      </c>
      <c r="C313" s="21">
        <v>36020</v>
      </c>
      <c r="D313" t="str">
        <f t="shared" si="14"/>
        <v>徳島県立小松島西</v>
      </c>
      <c r="E313" t="s">
        <v>6</v>
      </c>
      <c r="F313" t="s">
        <v>405</v>
      </c>
      <c r="G313" t="s">
        <v>103</v>
      </c>
      <c r="H313" t="s">
        <v>408</v>
      </c>
      <c r="I313" t="str">
        <f t="shared" si="13"/>
        <v>徳島県</v>
      </c>
      <c r="J313" t="s">
        <v>105</v>
      </c>
    </row>
    <row r="314" spans="1:10" x14ac:dyDescent="0.4">
      <c r="A314">
        <v>310</v>
      </c>
      <c r="C314" s="21">
        <v>36021</v>
      </c>
      <c r="D314" t="str">
        <f t="shared" si="14"/>
        <v>徳島県立小松島西高校勝浦校</v>
      </c>
      <c r="E314" t="s">
        <v>6</v>
      </c>
      <c r="F314" t="s">
        <v>405</v>
      </c>
      <c r="G314" t="s">
        <v>103</v>
      </c>
      <c r="H314" t="s">
        <v>409</v>
      </c>
      <c r="I314" t="str">
        <f t="shared" si="13"/>
        <v>徳島県</v>
      </c>
      <c r="J314" t="s">
        <v>105</v>
      </c>
    </row>
    <row r="315" spans="1:10" x14ac:dyDescent="0.4">
      <c r="A315">
        <v>311</v>
      </c>
      <c r="C315" s="21">
        <v>36030</v>
      </c>
      <c r="D315" t="str">
        <f t="shared" si="14"/>
        <v>徳島県立吉野川</v>
      </c>
      <c r="E315" t="s">
        <v>6</v>
      </c>
      <c r="F315" t="s">
        <v>405</v>
      </c>
      <c r="G315" t="s">
        <v>103</v>
      </c>
      <c r="H315" t="s">
        <v>410</v>
      </c>
      <c r="I315" t="str">
        <f t="shared" si="13"/>
        <v>徳島県</v>
      </c>
      <c r="J315" t="s">
        <v>105</v>
      </c>
    </row>
    <row r="316" spans="1:10" x14ac:dyDescent="0.4">
      <c r="A316">
        <v>312</v>
      </c>
      <c r="C316" s="21">
        <v>36040</v>
      </c>
      <c r="D316" s="81" t="str">
        <f t="shared" si="14"/>
        <v>徳島県立三好</v>
      </c>
      <c r="E316" t="s">
        <v>6</v>
      </c>
      <c r="F316" t="s">
        <v>405</v>
      </c>
      <c r="G316" t="s">
        <v>103</v>
      </c>
      <c r="H316" t="s">
        <v>411</v>
      </c>
      <c r="I316" t="str">
        <f t="shared" si="13"/>
        <v>徳島県</v>
      </c>
      <c r="J316" t="s">
        <v>105</v>
      </c>
    </row>
    <row r="317" spans="1:10" x14ac:dyDescent="0.4">
      <c r="A317">
        <v>313</v>
      </c>
      <c r="C317" s="21">
        <v>36041</v>
      </c>
      <c r="D317" t="str">
        <f t="shared" si="14"/>
        <v>徳島県立池田三好校</v>
      </c>
      <c r="E317" t="s">
        <v>6</v>
      </c>
      <c r="F317" t="s">
        <v>405</v>
      </c>
      <c r="G317" t="s">
        <v>103</v>
      </c>
      <c r="H317" t="s">
        <v>412</v>
      </c>
      <c r="I317" t="str">
        <f t="shared" si="13"/>
        <v>徳島県</v>
      </c>
      <c r="J317" t="s">
        <v>105</v>
      </c>
    </row>
    <row r="318" spans="1:10" x14ac:dyDescent="0.4">
      <c r="A318">
        <v>314</v>
      </c>
      <c r="C318" s="21">
        <v>36050</v>
      </c>
      <c r="D318" t="s">
        <v>413</v>
      </c>
      <c r="E318" t="s">
        <v>6</v>
      </c>
      <c r="F318" t="s">
        <v>405</v>
      </c>
      <c r="G318" t="s">
        <v>103</v>
      </c>
      <c r="H318" t="s">
        <v>414</v>
      </c>
      <c r="I318" t="str">
        <f t="shared" si="13"/>
        <v>徳島県</v>
      </c>
      <c r="J318" t="s">
        <v>105</v>
      </c>
    </row>
    <row r="319" spans="1:10" x14ac:dyDescent="0.4">
      <c r="A319">
        <v>315</v>
      </c>
      <c r="C319" s="21">
        <v>36060</v>
      </c>
      <c r="D319" t="str">
        <f t="shared" si="14"/>
        <v>徳島県立阿南光</v>
      </c>
      <c r="E319" t="s">
        <v>6</v>
      </c>
      <c r="F319" t="s">
        <v>405</v>
      </c>
      <c r="G319" t="s">
        <v>103</v>
      </c>
      <c r="H319" t="s">
        <v>415</v>
      </c>
      <c r="I319" t="str">
        <f t="shared" si="13"/>
        <v>徳島県</v>
      </c>
      <c r="J319" t="s">
        <v>105</v>
      </c>
    </row>
    <row r="320" spans="1:10" x14ac:dyDescent="0.4">
      <c r="A320">
        <v>316</v>
      </c>
      <c r="B320" t="s">
        <v>416</v>
      </c>
      <c r="C320" s="21">
        <v>37010</v>
      </c>
      <c r="D320" t="str">
        <f t="shared" si="14"/>
        <v>香川県立農業経営</v>
      </c>
      <c r="E320" t="s">
        <v>6</v>
      </c>
      <c r="F320" t="s">
        <v>416</v>
      </c>
      <c r="G320" t="s">
        <v>103</v>
      </c>
      <c r="H320" t="s">
        <v>417</v>
      </c>
      <c r="I320" t="str">
        <f t="shared" si="13"/>
        <v>香川県</v>
      </c>
      <c r="J320" t="s">
        <v>105</v>
      </c>
    </row>
    <row r="321" spans="1:10" x14ac:dyDescent="0.4">
      <c r="A321">
        <v>317</v>
      </c>
      <c r="C321" s="21">
        <v>37020</v>
      </c>
      <c r="D321" t="str">
        <f t="shared" si="14"/>
        <v>香川県立石田</v>
      </c>
      <c r="E321" t="s">
        <v>6</v>
      </c>
      <c r="F321" t="s">
        <v>416</v>
      </c>
      <c r="G321" t="s">
        <v>103</v>
      </c>
      <c r="H321" t="s">
        <v>418</v>
      </c>
      <c r="I321" t="str">
        <f t="shared" si="13"/>
        <v>香川県</v>
      </c>
      <c r="J321" t="s">
        <v>105</v>
      </c>
    </row>
    <row r="322" spans="1:10" x14ac:dyDescent="0.4">
      <c r="A322">
        <v>318</v>
      </c>
      <c r="C322" s="21">
        <v>37030</v>
      </c>
      <c r="D322" t="str">
        <f t="shared" si="14"/>
        <v>香川県立高松南</v>
      </c>
      <c r="E322" t="s">
        <v>6</v>
      </c>
      <c r="F322" t="s">
        <v>416</v>
      </c>
      <c r="G322" t="s">
        <v>103</v>
      </c>
      <c r="H322" t="s">
        <v>419</v>
      </c>
      <c r="I322" t="str">
        <f t="shared" si="13"/>
        <v>香川県</v>
      </c>
      <c r="J322" t="s">
        <v>105</v>
      </c>
    </row>
    <row r="323" spans="1:10" x14ac:dyDescent="0.4">
      <c r="A323">
        <v>319</v>
      </c>
      <c r="C323" s="21">
        <v>37040</v>
      </c>
      <c r="D323" t="str">
        <f t="shared" si="14"/>
        <v>香川県立飯山</v>
      </c>
      <c r="E323" t="s">
        <v>6</v>
      </c>
      <c r="F323" t="s">
        <v>416</v>
      </c>
      <c r="G323" t="s">
        <v>103</v>
      </c>
      <c r="H323" t="s">
        <v>420</v>
      </c>
      <c r="I323" t="str">
        <f t="shared" si="13"/>
        <v>香川県</v>
      </c>
      <c r="J323" t="s">
        <v>105</v>
      </c>
    </row>
    <row r="324" spans="1:10" x14ac:dyDescent="0.4">
      <c r="A324">
        <v>320</v>
      </c>
      <c r="C324" s="21">
        <v>37050</v>
      </c>
      <c r="D324" t="str">
        <f t="shared" si="14"/>
        <v>香川県立笠田</v>
      </c>
      <c r="E324" t="s">
        <v>6</v>
      </c>
      <c r="F324" t="s">
        <v>416</v>
      </c>
      <c r="G324" t="s">
        <v>103</v>
      </c>
      <c r="H324" t="s">
        <v>421</v>
      </c>
      <c r="I324" t="str">
        <f t="shared" si="13"/>
        <v>香川県</v>
      </c>
      <c r="J324" t="s">
        <v>105</v>
      </c>
    </row>
    <row r="325" spans="1:10" x14ac:dyDescent="0.4">
      <c r="A325">
        <v>321</v>
      </c>
      <c r="B325" t="s">
        <v>422</v>
      </c>
      <c r="C325" s="21">
        <v>38010</v>
      </c>
      <c r="D325" t="str">
        <f t="shared" si="14"/>
        <v>愛媛県立丹原</v>
      </c>
      <c r="E325" t="s">
        <v>6</v>
      </c>
      <c r="F325" t="s">
        <v>422</v>
      </c>
      <c r="G325" t="s">
        <v>103</v>
      </c>
      <c r="H325" t="s">
        <v>423</v>
      </c>
      <c r="I325" t="str">
        <f t="shared" si="13"/>
        <v>愛媛県</v>
      </c>
      <c r="J325" t="s">
        <v>105</v>
      </c>
    </row>
    <row r="326" spans="1:10" x14ac:dyDescent="0.4">
      <c r="A326">
        <v>322</v>
      </c>
      <c r="C326" s="21">
        <v>38020</v>
      </c>
      <c r="D326" t="str">
        <f t="shared" si="14"/>
        <v>愛媛県立土居</v>
      </c>
      <c r="E326" t="s">
        <v>6</v>
      </c>
      <c r="F326" t="s">
        <v>422</v>
      </c>
      <c r="G326" t="s">
        <v>103</v>
      </c>
      <c r="H326" t="s">
        <v>424</v>
      </c>
      <c r="I326" t="str">
        <f t="shared" si="13"/>
        <v>愛媛県</v>
      </c>
      <c r="J326" t="s">
        <v>105</v>
      </c>
    </row>
    <row r="327" spans="1:10" x14ac:dyDescent="0.4">
      <c r="A327">
        <v>323</v>
      </c>
      <c r="C327" s="21">
        <v>38030</v>
      </c>
      <c r="D327" t="str">
        <f t="shared" si="14"/>
        <v>愛媛県立西条農業</v>
      </c>
      <c r="E327" t="s">
        <v>6</v>
      </c>
      <c r="F327" t="s">
        <v>422</v>
      </c>
      <c r="G327" t="s">
        <v>103</v>
      </c>
      <c r="H327" t="s">
        <v>391</v>
      </c>
      <c r="I327" t="str">
        <f t="shared" si="13"/>
        <v>愛媛県</v>
      </c>
      <c r="J327" t="s">
        <v>105</v>
      </c>
    </row>
    <row r="328" spans="1:10" x14ac:dyDescent="0.4">
      <c r="A328">
        <v>324</v>
      </c>
      <c r="C328" s="21">
        <v>38040</v>
      </c>
      <c r="D328" t="str">
        <f t="shared" si="14"/>
        <v>愛媛県立今治南</v>
      </c>
      <c r="E328" t="s">
        <v>6</v>
      </c>
      <c r="F328" t="s">
        <v>422</v>
      </c>
      <c r="G328" t="s">
        <v>103</v>
      </c>
      <c r="H328" t="s">
        <v>425</v>
      </c>
      <c r="I328" t="str">
        <f t="shared" si="13"/>
        <v>愛媛県</v>
      </c>
      <c r="J328" t="s">
        <v>105</v>
      </c>
    </row>
    <row r="329" spans="1:10" x14ac:dyDescent="0.4">
      <c r="A329">
        <v>325</v>
      </c>
      <c r="C329" s="21">
        <v>38050</v>
      </c>
      <c r="D329" t="str">
        <f t="shared" si="14"/>
        <v>愛媛県立上浮穴</v>
      </c>
      <c r="E329" t="s">
        <v>6</v>
      </c>
      <c r="F329" t="s">
        <v>422</v>
      </c>
      <c r="G329" t="s">
        <v>103</v>
      </c>
      <c r="H329" t="s">
        <v>426</v>
      </c>
      <c r="I329" t="str">
        <f t="shared" si="13"/>
        <v>愛媛県</v>
      </c>
      <c r="J329" t="s">
        <v>105</v>
      </c>
    </row>
    <row r="330" spans="1:10" x14ac:dyDescent="0.4">
      <c r="A330">
        <v>326</v>
      </c>
      <c r="C330" s="21">
        <v>38060</v>
      </c>
      <c r="D330" t="str">
        <f t="shared" si="14"/>
        <v>愛媛県立伊予農業</v>
      </c>
      <c r="E330" t="s">
        <v>6</v>
      </c>
      <c r="F330" t="s">
        <v>422</v>
      </c>
      <c r="G330" t="s">
        <v>103</v>
      </c>
      <c r="H330" t="s">
        <v>427</v>
      </c>
      <c r="I330" t="str">
        <f t="shared" si="13"/>
        <v>愛媛県</v>
      </c>
      <c r="J330" t="s">
        <v>105</v>
      </c>
    </row>
    <row r="331" spans="1:10" x14ac:dyDescent="0.4">
      <c r="A331">
        <v>327</v>
      </c>
      <c r="C331" s="21">
        <v>38070</v>
      </c>
      <c r="D331" t="str">
        <f t="shared" si="14"/>
        <v>愛媛県立大洲農業</v>
      </c>
      <c r="E331" t="s">
        <v>6</v>
      </c>
      <c r="F331" t="s">
        <v>422</v>
      </c>
      <c r="G331" t="s">
        <v>103</v>
      </c>
      <c r="H331" t="s">
        <v>428</v>
      </c>
      <c r="I331" t="str">
        <f t="shared" si="13"/>
        <v>愛媛県</v>
      </c>
      <c r="J331" t="s">
        <v>105</v>
      </c>
    </row>
    <row r="332" spans="1:10" x14ac:dyDescent="0.4">
      <c r="A332">
        <v>328</v>
      </c>
      <c r="C332" s="21">
        <v>38080</v>
      </c>
      <c r="D332" t="str">
        <f t="shared" si="14"/>
        <v>愛媛県立川之石</v>
      </c>
      <c r="E332" t="s">
        <v>6</v>
      </c>
      <c r="F332" t="s">
        <v>422</v>
      </c>
      <c r="G332" t="s">
        <v>103</v>
      </c>
      <c r="H332" t="s">
        <v>429</v>
      </c>
      <c r="I332" t="str">
        <f t="shared" si="13"/>
        <v>愛媛県</v>
      </c>
      <c r="J332" t="s">
        <v>105</v>
      </c>
    </row>
    <row r="333" spans="1:10" x14ac:dyDescent="0.4">
      <c r="A333">
        <v>329</v>
      </c>
      <c r="C333" s="21">
        <v>38090</v>
      </c>
      <c r="D333" t="str">
        <f t="shared" si="14"/>
        <v>愛媛県立宇和</v>
      </c>
      <c r="E333" t="s">
        <v>6</v>
      </c>
      <c r="F333" t="s">
        <v>422</v>
      </c>
      <c r="G333" t="s">
        <v>103</v>
      </c>
      <c r="H333" t="s">
        <v>430</v>
      </c>
      <c r="I333" t="str">
        <f t="shared" si="13"/>
        <v>愛媛県</v>
      </c>
      <c r="J333" t="s">
        <v>105</v>
      </c>
    </row>
    <row r="334" spans="1:10" x14ac:dyDescent="0.4">
      <c r="A334">
        <v>330</v>
      </c>
      <c r="C334" s="21">
        <v>38100</v>
      </c>
      <c r="D334" t="str">
        <f t="shared" si="14"/>
        <v>愛媛県立野村</v>
      </c>
      <c r="E334" t="s">
        <v>6</v>
      </c>
      <c r="F334" t="s">
        <v>422</v>
      </c>
      <c r="G334" t="s">
        <v>103</v>
      </c>
      <c r="H334" t="s">
        <v>431</v>
      </c>
      <c r="I334" t="str">
        <f t="shared" si="13"/>
        <v>愛媛県</v>
      </c>
      <c r="J334" t="s">
        <v>105</v>
      </c>
    </row>
    <row r="335" spans="1:10" x14ac:dyDescent="0.4">
      <c r="A335">
        <v>331</v>
      </c>
      <c r="C335" s="21">
        <v>38110</v>
      </c>
      <c r="D335" s="81" t="str">
        <f t="shared" si="14"/>
        <v>愛媛県立三間</v>
      </c>
      <c r="E335" t="s">
        <v>6</v>
      </c>
      <c r="F335" t="s">
        <v>422</v>
      </c>
      <c r="G335" t="s">
        <v>103</v>
      </c>
      <c r="H335" t="s">
        <v>432</v>
      </c>
      <c r="I335" t="str">
        <f t="shared" si="13"/>
        <v>愛媛県</v>
      </c>
      <c r="J335" t="s">
        <v>105</v>
      </c>
    </row>
    <row r="336" spans="1:10" x14ac:dyDescent="0.4">
      <c r="A336">
        <v>332</v>
      </c>
      <c r="C336" s="21">
        <v>38120</v>
      </c>
      <c r="D336" t="str">
        <f t="shared" si="14"/>
        <v>愛媛県立北宇和</v>
      </c>
      <c r="E336" t="s">
        <v>6</v>
      </c>
      <c r="F336" t="s">
        <v>422</v>
      </c>
      <c r="G336" t="s">
        <v>103</v>
      </c>
      <c r="H336" t="s">
        <v>433</v>
      </c>
      <c r="I336" t="str">
        <f t="shared" si="13"/>
        <v>愛媛県</v>
      </c>
      <c r="J336" t="s">
        <v>105</v>
      </c>
    </row>
    <row r="337" spans="1:10" x14ac:dyDescent="0.4">
      <c r="A337">
        <v>333</v>
      </c>
      <c r="C337" s="21">
        <v>38121</v>
      </c>
      <c r="D337" t="str">
        <f t="shared" si="14"/>
        <v>愛媛県立北宇和三間分校</v>
      </c>
      <c r="E337" t="s">
        <v>6</v>
      </c>
      <c r="F337" t="s">
        <v>422</v>
      </c>
      <c r="G337" t="s">
        <v>103</v>
      </c>
      <c r="H337" s="82" t="s">
        <v>434</v>
      </c>
      <c r="I337" t="str">
        <f t="shared" si="13"/>
        <v>愛媛県</v>
      </c>
      <c r="J337" t="s">
        <v>105</v>
      </c>
    </row>
    <row r="338" spans="1:10" x14ac:dyDescent="0.4">
      <c r="A338">
        <v>334</v>
      </c>
      <c r="C338" s="21">
        <v>38130</v>
      </c>
      <c r="D338" t="str">
        <f t="shared" si="14"/>
        <v>愛媛県立南宇和</v>
      </c>
      <c r="E338" t="s">
        <v>6</v>
      </c>
      <c r="F338" t="s">
        <v>422</v>
      </c>
      <c r="G338" t="s">
        <v>103</v>
      </c>
      <c r="H338" t="s">
        <v>435</v>
      </c>
      <c r="I338" t="str">
        <f t="shared" si="13"/>
        <v>愛媛県</v>
      </c>
      <c r="J338" t="s">
        <v>105</v>
      </c>
    </row>
    <row r="339" spans="1:10" x14ac:dyDescent="0.4">
      <c r="A339">
        <v>335</v>
      </c>
      <c r="C339" s="21">
        <v>38140</v>
      </c>
      <c r="D339" t="str">
        <f t="shared" si="14"/>
        <v>愛媛大学附属</v>
      </c>
      <c r="E339" t="s">
        <v>6</v>
      </c>
      <c r="H339" t="s">
        <v>436</v>
      </c>
      <c r="I339" t="s">
        <v>422</v>
      </c>
      <c r="J339" t="s">
        <v>105</v>
      </c>
    </row>
    <row r="340" spans="1:10" x14ac:dyDescent="0.4">
      <c r="A340">
        <v>336</v>
      </c>
      <c r="B340" t="s">
        <v>437</v>
      </c>
      <c r="C340" s="21">
        <v>39010</v>
      </c>
      <c r="D340" t="str">
        <f t="shared" si="14"/>
        <v>高知県立高知農業</v>
      </c>
      <c r="E340" t="s">
        <v>6</v>
      </c>
      <c r="F340" t="s">
        <v>437</v>
      </c>
      <c r="G340" t="s">
        <v>103</v>
      </c>
      <c r="H340" t="s">
        <v>438</v>
      </c>
      <c r="I340" t="str">
        <f t="shared" si="13"/>
        <v>高知県</v>
      </c>
      <c r="J340" t="s">
        <v>105</v>
      </c>
    </row>
    <row r="341" spans="1:10" x14ac:dyDescent="0.4">
      <c r="A341">
        <v>337</v>
      </c>
      <c r="C341" s="21">
        <v>39020</v>
      </c>
      <c r="D341" t="str">
        <f t="shared" si="14"/>
        <v>高知県立幡多農業</v>
      </c>
      <c r="E341" t="s">
        <v>6</v>
      </c>
      <c r="F341" t="s">
        <v>437</v>
      </c>
      <c r="G341" t="s">
        <v>103</v>
      </c>
      <c r="H341" t="s">
        <v>439</v>
      </c>
      <c r="I341" t="str">
        <f t="shared" si="13"/>
        <v>高知県</v>
      </c>
      <c r="J341" t="s">
        <v>105</v>
      </c>
    </row>
    <row r="342" spans="1:10" x14ac:dyDescent="0.4">
      <c r="A342">
        <v>338</v>
      </c>
      <c r="C342" s="21">
        <v>39030</v>
      </c>
      <c r="D342" t="str">
        <f t="shared" si="14"/>
        <v>高知県立春野</v>
      </c>
      <c r="E342" t="s">
        <v>6</v>
      </c>
      <c r="F342" t="s">
        <v>437</v>
      </c>
      <c r="G342" t="s">
        <v>103</v>
      </c>
      <c r="H342" t="s">
        <v>440</v>
      </c>
      <c r="I342" t="str">
        <f t="shared" si="13"/>
        <v>高知県</v>
      </c>
      <c r="J342" t="s">
        <v>105</v>
      </c>
    </row>
    <row r="343" spans="1:10" x14ac:dyDescent="0.4">
      <c r="A343">
        <v>339</v>
      </c>
      <c r="B343" t="s">
        <v>441</v>
      </c>
      <c r="C343" s="21">
        <v>40010</v>
      </c>
      <c r="D343" t="str">
        <f t="shared" si="14"/>
        <v>福岡県立糸島農業</v>
      </c>
      <c r="E343" t="s">
        <v>6</v>
      </c>
      <c r="F343" t="s">
        <v>441</v>
      </c>
      <c r="G343" t="s">
        <v>103</v>
      </c>
      <c r="H343" t="s">
        <v>442</v>
      </c>
      <c r="I343" t="str">
        <f t="shared" si="13"/>
        <v>福岡県</v>
      </c>
      <c r="J343" t="s">
        <v>105</v>
      </c>
    </row>
    <row r="344" spans="1:10" x14ac:dyDescent="0.4">
      <c r="A344">
        <v>340</v>
      </c>
      <c r="C344" s="21">
        <v>40020</v>
      </c>
      <c r="D344" t="str">
        <f t="shared" si="14"/>
        <v>福岡県立行橋</v>
      </c>
      <c r="E344" t="s">
        <v>6</v>
      </c>
      <c r="F344" t="s">
        <v>441</v>
      </c>
      <c r="G344" t="s">
        <v>103</v>
      </c>
      <c r="H344" t="s">
        <v>443</v>
      </c>
      <c r="I344" t="str">
        <f t="shared" si="13"/>
        <v>福岡県</v>
      </c>
      <c r="J344" t="s">
        <v>105</v>
      </c>
    </row>
    <row r="345" spans="1:10" x14ac:dyDescent="0.4">
      <c r="A345">
        <v>341</v>
      </c>
      <c r="C345" s="21">
        <v>40030</v>
      </c>
      <c r="D345" t="str">
        <f t="shared" si="14"/>
        <v>福岡県立遠賀</v>
      </c>
      <c r="E345" t="s">
        <v>6</v>
      </c>
      <c r="F345" t="s">
        <v>441</v>
      </c>
      <c r="G345" t="s">
        <v>103</v>
      </c>
      <c r="H345" t="s">
        <v>444</v>
      </c>
      <c r="I345" t="str">
        <f t="shared" ref="I345:I412" si="17">F345&amp;J345</f>
        <v>福岡県</v>
      </c>
      <c r="J345" t="s">
        <v>105</v>
      </c>
    </row>
    <row r="346" spans="1:10" x14ac:dyDescent="0.4">
      <c r="A346">
        <v>342</v>
      </c>
      <c r="C346" s="21">
        <v>40040</v>
      </c>
      <c r="D346" t="str">
        <f t="shared" si="14"/>
        <v>福岡県立福岡農業</v>
      </c>
      <c r="E346" t="s">
        <v>6</v>
      </c>
      <c r="F346" t="s">
        <v>441</v>
      </c>
      <c r="G346" t="s">
        <v>103</v>
      </c>
      <c r="H346" t="s">
        <v>445</v>
      </c>
      <c r="I346" t="str">
        <f t="shared" si="17"/>
        <v>福岡県</v>
      </c>
      <c r="J346" t="s">
        <v>105</v>
      </c>
    </row>
    <row r="347" spans="1:10" x14ac:dyDescent="0.4">
      <c r="A347">
        <v>343</v>
      </c>
      <c r="C347" s="21">
        <v>40050</v>
      </c>
      <c r="D347" t="str">
        <f t="shared" si="14"/>
        <v>福岡県立久留米筑水</v>
      </c>
      <c r="E347" t="s">
        <v>6</v>
      </c>
      <c r="F347" t="s">
        <v>441</v>
      </c>
      <c r="G347" t="s">
        <v>103</v>
      </c>
      <c r="H347" t="s">
        <v>446</v>
      </c>
      <c r="I347" t="str">
        <f t="shared" si="17"/>
        <v>福岡県</v>
      </c>
      <c r="J347" t="s">
        <v>105</v>
      </c>
    </row>
    <row r="348" spans="1:10" x14ac:dyDescent="0.4">
      <c r="A348">
        <v>344</v>
      </c>
      <c r="C348" s="21">
        <v>40060</v>
      </c>
      <c r="D348" t="str">
        <f t="shared" si="14"/>
        <v>福岡県立八女農業</v>
      </c>
      <c r="E348" t="s">
        <v>6</v>
      </c>
      <c r="F348" t="s">
        <v>441</v>
      </c>
      <c r="G348" t="s">
        <v>103</v>
      </c>
      <c r="H348" t="s">
        <v>447</v>
      </c>
      <c r="I348" t="str">
        <f t="shared" si="17"/>
        <v>福岡県</v>
      </c>
      <c r="J348" t="s">
        <v>105</v>
      </c>
    </row>
    <row r="349" spans="1:10" x14ac:dyDescent="0.4">
      <c r="A349">
        <v>345</v>
      </c>
      <c r="C349" s="21">
        <v>40070</v>
      </c>
      <c r="D349" t="str">
        <f t="shared" si="14"/>
        <v>福岡県立朝倉光陽</v>
      </c>
      <c r="E349" t="s">
        <v>6</v>
      </c>
      <c r="F349" t="s">
        <v>441</v>
      </c>
      <c r="G349" t="s">
        <v>103</v>
      </c>
      <c r="H349" t="s">
        <v>448</v>
      </c>
      <c r="I349" t="str">
        <f t="shared" si="17"/>
        <v>福岡県</v>
      </c>
      <c r="J349" t="s">
        <v>105</v>
      </c>
    </row>
    <row r="350" spans="1:10" x14ac:dyDescent="0.4">
      <c r="A350">
        <v>346</v>
      </c>
      <c r="C350" s="21">
        <v>40080</v>
      </c>
      <c r="D350" t="str">
        <f t="shared" si="14"/>
        <v>福岡県立田川科学技術</v>
      </c>
      <c r="E350" t="s">
        <v>6</v>
      </c>
      <c r="F350" t="s">
        <v>441</v>
      </c>
      <c r="G350" t="s">
        <v>103</v>
      </c>
      <c r="H350" t="s">
        <v>449</v>
      </c>
      <c r="I350" t="str">
        <f t="shared" si="17"/>
        <v>福岡県</v>
      </c>
      <c r="J350" t="s">
        <v>105</v>
      </c>
    </row>
    <row r="351" spans="1:10" x14ac:dyDescent="0.4">
      <c r="A351">
        <v>347</v>
      </c>
      <c r="C351" s="21">
        <v>40090</v>
      </c>
      <c r="D351" t="str">
        <f t="shared" si="14"/>
        <v>福岡県立嘉穂総合</v>
      </c>
      <c r="E351" t="s">
        <v>6</v>
      </c>
      <c r="F351" t="s">
        <v>441</v>
      </c>
      <c r="G351" t="s">
        <v>103</v>
      </c>
      <c r="H351" t="s">
        <v>450</v>
      </c>
      <c r="I351" t="str">
        <f t="shared" si="17"/>
        <v>福岡県</v>
      </c>
      <c r="J351" t="s">
        <v>105</v>
      </c>
    </row>
    <row r="352" spans="1:10" x14ac:dyDescent="0.4">
      <c r="A352">
        <v>348</v>
      </c>
      <c r="B352" t="s">
        <v>451</v>
      </c>
      <c r="C352" s="21">
        <v>41010</v>
      </c>
      <c r="D352" t="str">
        <f t="shared" si="14"/>
        <v>佐賀県立佐賀農業</v>
      </c>
      <c r="E352" t="s">
        <v>6</v>
      </c>
      <c r="F352" t="s">
        <v>451</v>
      </c>
      <c r="G352" t="s">
        <v>103</v>
      </c>
      <c r="H352" t="s">
        <v>452</v>
      </c>
      <c r="I352" t="str">
        <f t="shared" si="17"/>
        <v>佐賀県</v>
      </c>
      <c r="J352" t="s">
        <v>105</v>
      </c>
    </row>
    <row r="353" spans="1:10" x14ac:dyDescent="0.4">
      <c r="A353">
        <v>349</v>
      </c>
      <c r="C353" s="21">
        <v>41020</v>
      </c>
      <c r="D353" t="str">
        <f t="shared" ref="D353:D412" si="18">F353&amp;G353&amp;H353</f>
        <v>佐賀県立神埼清明</v>
      </c>
      <c r="E353" t="s">
        <v>6</v>
      </c>
      <c r="F353" t="s">
        <v>451</v>
      </c>
      <c r="G353" t="s">
        <v>103</v>
      </c>
      <c r="H353" t="s">
        <v>453</v>
      </c>
      <c r="I353" t="str">
        <f t="shared" si="17"/>
        <v>佐賀県</v>
      </c>
      <c r="J353" t="s">
        <v>105</v>
      </c>
    </row>
    <row r="354" spans="1:10" x14ac:dyDescent="0.4">
      <c r="A354">
        <v>350</v>
      </c>
      <c r="C354" s="21">
        <v>41030</v>
      </c>
      <c r="D354" s="81" t="str">
        <f t="shared" si="18"/>
        <v>佐賀県立伊万里農林</v>
      </c>
      <c r="E354" t="s">
        <v>6</v>
      </c>
      <c r="F354" t="s">
        <v>451</v>
      </c>
      <c r="G354" t="s">
        <v>103</v>
      </c>
      <c r="H354" s="81" t="s">
        <v>454</v>
      </c>
      <c r="I354" t="str">
        <f t="shared" si="17"/>
        <v>佐賀県</v>
      </c>
      <c r="J354" t="s">
        <v>105</v>
      </c>
    </row>
    <row r="355" spans="1:10" x14ac:dyDescent="0.4">
      <c r="A355">
        <v>351</v>
      </c>
      <c r="C355" s="21">
        <v>41040</v>
      </c>
      <c r="D355" t="str">
        <f t="shared" si="18"/>
        <v>佐賀県立高志館</v>
      </c>
      <c r="E355" t="s">
        <v>6</v>
      </c>
      <c r="F355" t="s">
        <v>451</v>
      </c>
      <c r="G355" t="s">
        <v>103</v>
      </c>
      <c r="H355" t="s">
        <v>455</v>
      </c>
      <c r="I355" t="str">
        <f t="shared" si="17"/>
        <v>佐賀県</v>
      </c>
      <c r="J355" t="s">
        <v>105</v>
      </c>
    </row>
    <row r="356" spans="1:10" x14ac:dyDescent="0.4">
      <c r="A356">
        <v>352</v>
      </c>
      <c r="C356" s="21">
        <v>41050</v>
      </c>
      <c r="D356" t="str">
        <f t="shared" si="18"/>
        <v>佐賀県立唐津南</v>
      </c>
      <c r="E356" t="s">
        <v>6</v>
      </c>
      <c r="F356" t="s">
        <v>451</v>
      </c>
      <c r="G356" t="s">
        <v>103</v>
      </c>
      <c r="H356" t="s">
        <v>456</v>
      </c>
      <c r="I356" t="str">
        <f t="shared" si="17"/>
        <v>佐賀県</v>
      </c>
      <c r="J356" t="s">
        <v>105</v>
      </c>
    </row>
    <row r="357" spans="1:10" x14ac:dyDescent="0.4">
      <c r="A357">
        <v>353</v>
      </c>
      <c r="C357" s="21">
        <v>41060</v>
      </c>
      <c r="D357" t="str">
        <f t="shared" si="18"/>
        <v>佐賀県立伊万里実業（農林ｷｬﾝﾊﾟｽ）</v>
      </c>
      <c r="E357" t="s">
        <v>6</v>
      </c>
      <c r="F357" t="s">
        <v>451</v>
      </c>
      <c r="G357" t="s">
        <v>103</v>
      </c>
      <c r="H357" s="82" t="s">
        <v>540</v>
      </c>
      <c r="I357" t="str">
        <f t="shared" si="17"/>
        <v>佐賀県</v>
      </c>
      <c r="J357" t="s">
        <v>105</v>
      </c>
    </row>
    <row r="358" spans="1:10" x14ac:dyDescent="0.4">
      <c r="A358">
        <v>354</v>
      </c>
      <c r="B358" t="s">
        <v>457</v>
      </c>
      <c r="C358" s="21">
        <v>42010</v>
      </c>
      <c r="D358" t="str">
        <f t="shared" si="18"/>
        <v>長崎県立諫早農業</v>
      </c>
      <c r="E358" t="s">
        <v>6</v>
      </c>
      <c r="F358" t="s">
        <v>457</v>
      </c>
      <c r="G358" t="s">
        <v>103</v>
      </c>
      <c r="H358" t="s">
        <v>458</v>
      </c>
      <c r="I358" t="str">
        <f t="shared" si="17"/>
        <v>長崎県</v>
      </c>
      <c r="J358" t="s">
        <v>105</v>
      </c>
    </row>
    <row r="359" spans="1:10" x14ac:dyDescent="0.4">
      <c r="A359">
        <v>355</v>
      </c>
      <c r="C359" s="21">
        <v>42020</v>
      </c>
      <c r="D359" t="str">
        <f t="shared" si="18"/>
        <v>長崎県立島原農業</v>
      </c>
      <c r="E359" t="s">
        <v>6</v>
      </c>
      <c r="F359" t="s">
        <v>457</v>
      </c>
      <c r="G359" t="s">
        <v>103</v>
      </c>
      <c r="H359" t="s">
        <v>459</v>
      </c>
      <c r="I359" t="str">
        <f t="shared" si="17"/>
        <v>長崎県</v>
      </c>
      <c r="J359" t="s">
        <v>105</v>
      </c>
    </row>
    <row r="360" spans="1:10" x14ac:dyDescent="0.4">
      <c r="A360">
        <v>356</v>
      </c>
      <c r="C360" s="21">
        <v>42030</v>
      </c>
      <c r="D360" t="str">
        <f t="shared" si="18"/>
        <v>長崎県立大村城南</v>
      </c>
      <c r="E360" t="s">
        <v>6</v>
      </c>
      <c r="F360" t="s">
        <v>457</v>
      </c>
      <c r="G360" t="s">
        <v>103</v>
      </c>
      <c r="H360" t="s">
        <v>460</v>
      </c>
      <c r="I360" t="str">
        <f t="shared" si="17"/>
        <v>長崎県</v>
      </c>
      <c r="J360" t="s">
        <v>105</v>
      </c>
    </row>
    <row r="361" spans="1:10" x14ac:dyDescent="0.4">
      <c r="A361">
        <v>357</v>
      </c>
      <c r="C361" s="21">
        <v>42040</v>
      </c>
      <c r="D361" t="str">
        <f t="shared" si="18"/>
        <v>長崎県立西彼農業</v>
      </c>
      <c r="E361" t="s">
        <v>6</v>
      </c>
      <c r="F361" t="s">
        <v>457</v>
      </c>
      <c r="G361" t="s">
        <v>103</v>
      </c>
      <c r="H361" t="s">
        <v>461</v>
      </c>
      <c r="I361" t="str">
        <f t="shared" si="17"/>
        <v>長崎県</v>
      </c>
      <c r="J361" t="s">
        <v>105</v>
      </c>
    </row>
    <row r="362" spans="1:10" x14ac:dyDescent="0.4">
      <c r="A362">
        <v>358</v>
      </c>
      <c r="C362" s="21">
        <v>42050</v>
      </c>
      <c r="D362" t="str">
        <f t="shared" si="18"/>
        <v>長崎県立北松農業</v>
      </c>
      <c r="E362" t="s">
        <v>6</v>
      </c>
      <c r="F362" t="s">
        <v>457</v>
      </c>
      <c r="G362" t="s">
        <v>103</v>
      </c>
      <c r="H362" t="s">
        <v>462</v>
      </c>
      <c r="I362" t="str">
        <f t="shared" si="17"/>
        <v>長崎県</v>
      </c>
      <c r="J362" t="s">
        <v>105</v>
      </c>
    </row>
    <row r="363" spans="1:10" x14ac:dyDescent="0.4">
      <c r="A363">
        <v>359</v>
      </c>
      <c r="B363" t="s">
        <v>463</v>
      </c>
      <c r="C363" s="21">
        <v>43010</v>
      </c>
      <c r="D363" t="str">
        <f t="shared" si="18"/>
        <v>熊本県立熊本農業</v>
      </c>
      <c r="E363" t="s">
        <v>6</v>
      </c>
      <c r="F363" t="s">
        <v>463</v>
      </c>
      <c r="G363" t="s">
        <v>103</v>
      </c>
      <c r="H363" t="s">
        <v>464</v>
      </c>
      <c r="I363" t="str">
        <f t="shared" si="17"/>
        <v>熊本県</v>
      </c>
      <c r="J363" t="s">
        <v>105</v>
      </c>
    </row>
    <row r="364" spans="1:10" x14ac:dyDescent="0.4">
      <c r="A364">
        <v>360</v>
      </c>
      <c r="C364" s="21">
        <v>43020</v>
      </c>
      <c r="D364" t="str">
        <f t="shared" si="18"/>
        <v>熊本県立北稜</v>
      </c>
      <c r="E364" t="s">
        <v>6</v>
      </c>
      <c r="F364" t="s">
        <v>463</v>
      </c>
      <c r="G364" t="s">
        <v>103</v>
      </c>
      <c r="H364" t="s">
        <v>465</v>
      </c>
      <c r="I364" t="str">
        <f t="shared" si="17"/>
        <v>熊本県</v>
      </c>
      <c r="J364" t="s">
        <v>105</v>
      </c>
    </row>
    <row r="365" spans="1:10" x14ac:dyDescent="0.4">
      <c r="A365">
        <v>361</v>
      </c>
      <c r="C365" s="21">
        <v>43030</v>
      </c>
      <c r="D365" t="str">
        <f t="shared" si="18"/>
        <v>熊本県立鹿本農業</v>
      </c>
      <c r="E365" t="s">
        <v>6</v>
      </c>
      <c r="F365" t="s">
        <v>463</v>
      </c>
      <c r="G365" t="s">
        <v>103</v>
      </c>
      <c r="H365" t="s">
        <v>466</v>
      </c>
      <c r="I365" t="str">
        <f t="shared" si="17"/>
        <v>熊本県</v>
      </c>
      <c r="J365" t="s">
        <v>105</v>
      </c>
    </row>
    <row r="366" spans="1:10" x14ac:dyDescent="0.4">
      <c r="A366">
        <v>362</v>
      </c>
      <c r="C366" s="21">
        <v>43040</v>
      </c>
      <c r="D366" t="str">
        <f t="shared" si="18"/>
        <v>熊本県立菊池農業</v>
      </c>
      <c r="E366" t="s">
        <v>6</v>
      </c>
      <c r="F366" t="s">
        <v>463</v>
      </c>
      <c r="G366" t="s">
        <v>103</v>
      </c>
      <c r="H366" t="s">
        <v>467</v>
      </c>
      <c r="I366" t="str">
        <f t="shared" si="17"/>
        <v>熊本県</v>
      </c>
      <c r="J366" t="s">
        <v>105</v>
      </c>
    </row>
    <row r="367" spans="1:10" x14ac:dyDescent="0.4">
      <c r="A367">
        <v>363</v>
      </c>
      <c r="C367" s="21">
        <v>43050</v>
      </c>
      <c r="D367" t="str">
        <f t="shared" si="18"/>
        <v>熊本県立翔陽</v>
      </c>
      <c r="E367" t="s">
        <v>6</v>
      </c>
      <c r="F367" t="s">
        <v>463</v>
      </c>
      <c r="G367" t="s">
        <v>103</v>
      </c>
      <c r="H367" t="s">
        <v>468</v>
      </c>
      <c r="I367" t="str">
        <f t="shared" si="17"/>
        <v>熊本県</v>
      </c>
      <c r="J367" t="s">
        <v>105</v>
      </c>
    </row>
    <row r="368" spans="1:10" x14ac:dyDescent="0.4">
      <c r="A368">
        <v>364</v>
      </c>
      <c r="C368" s="21">
        <v>43060</v>
      </c>
      <c r="D368" t="str">
        <f t="shared" si="18"/>
        <v>熊本県立阿蘇中央</v>
      </c>
      <c r="E368" t="s">
        <v>6</v>
      </c>
      <c r="F368" t="s">
        <v>463</v>
      </c>
      <c r="G368" t="s">
        <v>103</v>
      </c>
      <c r="H368" t="s">
        <v>469</v>
      </c>
      <c r="I368" t="str">
        <f t="shared" si="17"/>
        <v>熊本県</v>
      </c>
      <c r="J368" t="s">
        <v>105</v>
      </c>
    </row>
    <row r="369" spans="1:10" x14ac:dyDescent="0.4">
      <c r="A369">
        <v>365</v>
      </c>
      <c r="C369" s="21">
        <v>43070</v>
      </c>
      <c r="D369" t="str">
        <f t="shared" si="18"/>
        <v>熊本県立矢部</v>
      </c>
      <c r="E369" t="s">
        <v>6</v>
      </c>
      <c r="F369" t="s">
        <v>463</v>
      </c>
      <c r="G369" t="s">
        <v>103</v>
      </c>
      <c r="H369" t="s">
        <v>470</v>
      </c>
      <c r="I369" t="str">
        <f t="shared" si="17"/>
        <v>熊本県</v>
      </c>
      <c r="J369" t="s">
        <v>105</v>
      </c>
    </row>
    <row r="370" spans="1:10" x14ac:dyDescent="0.4">
      <c r="A370">
        <v>366</v>
      </c>
      <c r="C370" s="21">
        <v>43080</v>
      </c>
      <c r="D370" t="str">
        <f t="shared" si="18"/>
        <v>熊本県立八代農業</v>
      </c>
      <c r="E370" t="s">
        <v>6</v>
      </c>
      <c r="F370" t="s">
        <v>463</v>
      </c>
      <c r="G370" t="s">
        <v>103</v>
      </c>
      <c r="H370" t="s">
        <v>471</v>
      </c>
      <c r="I370" t="str">
        <f t="shared" si="17"/>
        <v>熊本県</v>
      </c>
      <c r="J370" t="s">
        <v>105</v>
      </c>
    </row>
    <row r="371" spans="1:10" x14ac:dyDescent="0.4">
      <c r="A371">
        <v>367</v>
      </c>
      <c r="C371" s="21">
        <v>43081</v>
      </c>
      <c r="D371" t="str">
        <f t="shared" si="18"/>
        <v>熊本県立八代農業(泉分校)</v>
      </c>
      <c r="E371" t="s">
        <v>6</v>
      </c>
      <c r="F371" t="s">
        <v>463</v>
      </c>
      <c r="G371" t="s">
        <v>103</v>
      </c>
      <c r="H371" t="s">
        <v>472</v>
      </c>
      <c r="I371" t="str">
        <f t="shared" si="17"/>
        <v>熊本県</v>
      </c>
      <c r="J371" t="s">
        <v>105</v>
      </c>
    </row>
    <row r="372" spans="1:10" x14ac:dyDescent="0.4">
      <c r="A372">
        <v>368</v>
      </c>
      <c r="C372" s="21">
        <v>43090</v>
      </c>
      <c r="D372" t="str">
        <f t="shared" si="18"/>
        <v>熊本県立芦北</v>
      </c>
      <c r="E372" t="s">
        <v>6</v>
      </c>
      <c r="F372" t="s">
        <v>463</v>
      </c>
      <c r="G372" t="s">
        <v>103</v>
      </c>
      <c r="H372" t="s">
        <v>473</v>
      </c>
      <c r="I372" t="str">
        <f t="shared" si="17"/>
        <v>熊本県</v>
      </c>
      <c r="J372" t="s">
        <v>105</v>
      </c>
    </row>
    <row r="373" spans="1:10" x14ac:dyDescent="0.4">
      <c r="A373">
        <v>369</v>
      </c>
      <c r="C373" s="21">
        <v>43100</v>
      </c>
      <c r="D373" t="str">
        <f t="shared" si="18"/>
        <v>熊本県立南稜</v>
      </c>
      <c r="E373" t="s">
        <v>6</v>
      </c>
      <c r="F373" t="s">
        <v>463</v>
      </c>
      <c r="G373" t="s">
        <v>103</v>
      </c>
      <c r="H373" t="s">
        <v>474</v>
      </c>
      <c r="I373" t="str">
        <f t="shared" si="17"/>
        <v>熊本県</v>
      </c>
      <c r="J373" t="s">
        <v>105</v>
      </c>
    </row>
    <row r="374" spans="1:10" x14ac:dyDescent="0.4">
      <c r="A374">
        <v>370</v>
      </c>
      <c r="C374" s="21">
        <v>43110</v>
      </c>
      <c r="D374" t="str">
        <f t="shared" si="18"/>
        <v>熊本県立天草拓心</v>
      </c>
      <c r="E374" t="s">
        <v>6</v>
      </c>
      <c r="F374" t="s">
        <v>463</v>
      </c>
      <c r="G374" t="s">
        <v>103</v>
      </c>
      <c r="H374" t="s">
        <v>475</v>
      </c>
      <c r="I374" t="str">
        <f t="shared" si="17"/>
        <v>熊本県</v>
      </c>
      <c r="J374" t="s">
        <v>105</v>
      </c>
    </row>
    <row r="375" spans="1:10" x14ac:dyDescent="0.4">
      <c r="A375">
        <v>371</v>
      </c>
      <c r="C375" s="21">
        <v>43111</v>
      </c>
      <c r="D375" s="81" t="str">
        <f t="shared" si="18"/>
        <v>熊本県立苓明</v>
      </c>
      <c r="E375" t="s">
        <v>6</v>
      </c>
      <c r="F375" t="s">
        <v>463</v>
      </c>
      <c r="G375" t="s">
        <v>103</v>
      </c>
      <c r="H375" s="81" t="s">
        <v>476</v>
      </c>
      <c r="I375" t="str">
        <f t="shared" si="17"/>
        <v>熊本県</v>
      </c>
      <c r="J375" t="s">
        <v>105</v>
      </c>
    </row>
    <row r="376" spans="1:10" x14ac:dyDescent="0.4">
      <c r="A376">
        <v>372</v>
      </c>
      <c r="C376" s="21">
        <v>43120</v>
      </c>
      <c r="D376" s="81" t="str">
        <f t="shared" si="18"/>
        <v>熊本県立河浦</v>
      </c>
      <c r="E376" t="s">
        <v>6</v>
      </c>
      <c r="F376" t="s">
        <v>463</v>
      </c>
      <c r="G376" t="s">
        <v>103</v>
      </c>
      <c r="H376" s="83" t="s">
        <v>477</v>
      </c>
      <c r="I376" t="str">
        <f t="shared" si="17"/>
        <v>熊本県</v>
      </c>
      <c r="J376" t="s">
        <v>105</v>
      </c>
    </row>
    <row r="377" spans="1:10" x14ac:dyDescent="0.4">
      <c r="A377">
        <v>373</v>
      </c>
      <c r="B377" t="s">
        <v>478</v>
      </c>
      <c r="C377" s="21">
        <v>44010</v>
      </c>
      <c r="D377" t="str">
        <f t="shared" si="18"/>
        <v>大分県立日出総合</v>
      </c>
      <c r="E377" t="s">
        <v>6</v>
      </c>
      <c r="F377" t="s">
        <v>478</v>
      </c>
      <c r="G377" t="s">
        <v>103</v>
      </c>
      <c r="H377" t="s">
        <v>479</v>
      </c>
      <c r="I377" t="str">
        <f t="shared" si="17"/>
        <v>大分県</v>
      </c>
      <c r="J377" t="s">
        <v>105</v>
      </c>
    </row>
    <row r="378" spans="1:10" x14ac:dyDescent="0.4">
      <c r="A378">
        <v>374</v>
      </c>
      <c r="C378" s="21">
        <v>44020</v>
      </c>
      <c r="D378" t="str">
        <f t="shared" si="18"/>
        <v>大分県立国東</v>
      </c>
      <c r="E378" t="s">
        <v>6</v>
      </c>
      <c r="F378" t="s">
        <v>478</v>
      </c>
      <c r="G378" t="s">
        <v>103</v>
      </c>
      <c r="H378" t="s">
        <v>480</v>
      </c>
      <c r="I378" t="str">
        <f t="shared" si="17"/>
        <v>大分県</v>
      </c>
      <c r="J378" t="s">
        <v>105</v>
      </c>
    </row>
    <row r="379" spans="1:10" x14ac:dyDescent="0.4">
      <c r="A379">
        <v>375</v>
      </c>
      <c r="C379" s="21">
        <v>44040</v>
      </c>
      <c r="D379" t="str">
        <f t="shared" si="18"/>
        <v>大分県立大分東</v>
      </c>
      <c r="E379" t="s">
        <v>6</v>
      </c>
      <c r="F379" t="s">
        <v>478</v>
      </c>
      <c r="G379" t="s">
        <v>103</v>
      </c>
      <c r="H379" t="s">
        <v>481</v>
      </c>
      <c r="I379" t="str">
        <f t="shared" si="17"/>
        <v>大分県</v>
      </c>
      <c r="J379" t="s">
        <v>105</v>
      </c>
    </row>
    <row r="380" spans="1:10" x14ac:dyDescent="0.4">
      <c r="A380">
        <v>376</v>
      </c>
      <c r="C380" s="21">
        <v>44050</v>
      </c>
      <c r="D380" t="str">
        <f t="shared" si="18"/>
        <v>大分県立佐伯豊南</v>
      </c>
      <c r="E380" t="s">
        <v>6</v>
      </c>
      <c r="F380" t="s">
        <v>478</v>
      </c>
      <c r="G380" t="s">
        <v>103</v>
      </c>
      <c r="H380" t="s">
        <v>482</v>
      </c>
      <c r="I380" t="str">
        <f t="shared" si="17"/>
        <v>大分県</v>
      </c>
      <c r="J380" t="s">
        <v>105</v>
      </c>
    </row>
    <row r="381" spans="1:10" x14ac:dyDescent="0.4">
      <c r="A381">
        <v>377</v>
      </c>
      <c r="C381" s="21">
        <v>44060</v>
      </c>
      <c r="D381" t="str">
        <f t="shared" si="18"/>
        <v>大分県立三重総合</v>
      </c>
      <c r="E381" t="s">
        <v>6</v>
      </c>
      <c r="F381" t="s">
        <v>478</v>
      </c>
      <c r="G381" t="s">
        <v>103</v>
      </c>
      <c r="H381" t="s">
        <v>483</v>
      </c>
      <c r="I381" t="str">
        <f t="shared" si="17"/>
        <v>大分県</v>
      </c>
      <c r="J381" t="s">
        <v>105</v>
      </c>
    </row>
    <row r="382" spans="1:10" x14ac:dyDescent="0.4">
      <c r="A382">
        <v>378</v>
      </c>
      <c r="C382" s="21">
        <v>44061</v>
      </c>
      <c r="D382" s="81" t="str">
        <f t="shared" si="18"/>
        <v>大分県立三重総合(久住校)</v>
      </c>
      <c r="E382" t="s">
        <v>6</v>
      </c>
      <c r="F382" t="s">
        <v>478</v>
      </c>
      <c r="G382" t="s">
        <v>103</v>
      </c>
      <c r="H382" s="81" t="s">
        <v>484</v>
      </c>
      <c r="I382" t="str">
        <f t="shared" si="17"/>
        <v>大分県</v>
      </c>
      <c r="J382" t="s">
        <v>105</v>
      </c>
    </row>
    <row r="383" spans="1:10" x14ac:dyDescent="0.4">
      <c r="A383">
        <v>379</v>
      </c>
      <c r="C383" s="21">
        <v>44070</v>
      </c>
      <c r="D383" t="str">
        <f t="shared" si="18"/>
        <v>大分県立玖珠美山</v>
      </c>
      <c r="E383" t="s">
        <v>6</v>
      </c>
      <c r="F383" t="s">
        <v>478</v>
      </c>
      <c r="G383" t="s">
        <v>103</v>
      </c>
      <c r="H383" t="s">
        <v>485</v>
      </c>
      <c r="I383" t="str">
        <f t="shared" si="17"/>
        <v>大分県</v>
      </c>
      <c r="J383" t="s">
        <v>105</v>
      </c>
    </row>
    <row r="384" spans="1:10" x14ac:dyDescent="0.4">
      <c r="A384">
        <v>380</v>
      </c>
      <c r="C384" s="21">
        <v>44080</v>
      </c>
      <c r="D384" t="str">
        <f t="shared" si="18"/>
        <v>大分県立日田林工</v>
      </c>
      <c r="E384" t="s">
        <v>6</v>
      </c>
      <c r="F384" t="s">
        <v>478</v>
      </c>
      <c r="G384" t="s">
        <v>103</v>
      </c>
      <c r="H384" t="s">
        <v>486</v>
      </c>
      <c r="I384" t="str">
        <f t="shared" si="17"/>
        <v>大分県</v>
      </c>
      <c r="J384" t="s">
        <v>105</v>
      </c>
    </row>
    <row r="385" spans="1:10" x14ac:dyDescent="0.4">
      <c r="A385">
        <v>381</v>
      </c>
      <c r="C385" s="21">
        <v>44090</v>
      </c>
      <c r="D385" t="str">
        <f t="shared" si="18"/>
        <v>大分県立宇佐産業科学</v>
      </c>
      <c r="E385" t="s">
        <v>6</v>
      </c>
      <c r="F385" t="s">
        <v>478</v>
      </c>
      <c r="G385" t="s">
        <v>103</v>
      </c>
      <c r="H385" t="s">
        <v>487</v>
      </c>
      <c r="I385" t="str">
        <f t="shared" si="17"/>
        <v>大分県</v>
      </c>
      <c r="J385" t="s">
        <v>105</v>
      </c>
    </row>
    <row r="386" spans="1:10" x14ac:dyDescent="0.4">
      <c r="A386">
        <v>382</v>
      </c>
      <c r="C386" s="21">
        <v>44100</v>
      </c>
      <c r="D386" t="str">
        <f t="shared" si="18"/>
        <v>大分県立久住高原農業</v>
      </c>
      <c r="E386" t="s">
        <v>6</v>
      </c>
      <c r="F386" t="s">
        <v>478</v>
      </c>
      <c r="G386" t="s">
        <v>103</v>
      </c>
      <c r="H386" t="s">
        <v>488</v>
      </c>
      <c r="I386" t="str">
        <f t="shared" si="17"/>
        <v>大分県</v>
      </c>
      <c r="J386" t="s">
        <v>105</v>
      </c>
    </row>
    <row r="387" spans="1:10" x14ac:dyDescent="0.4">
      <c r="A387">
        <v>383</v>
      </c>
      <c r="B387" t="s">
        <v>489</v>
      </c>
      <c r="C387" s="21">
        <v>45010</v>
      </c>
      <c r="D387" t="str">
        <f t="shared" si="18"/>
        <v>宮崎県立都城農業</v>
      </c>
      <c r="E387" t="s">
        <v>6</v>
      </c>
      <c r="F387" t="s">
        <v>489</v>
      </c>
      <c r="G387" t="s">
        <v>103</v>
      </c>
      <c r="H387" t="s">
        <v>490</v>
      </c>
      <c r="I387" t="str">
        <f t="shared" si="17"/>
        <v>宮崎県</v>
      </c>
      <c r="J387" t="s">
        <v>105</v>
      </c>
    </row>
    <row r="388" spans="1:10" x14ac:dyDescent="0.4">
      <c r="A388">
        <v>384</v>
      </c>
      <c r="C388" s="21">
        <v>45020</v>
      </c>
      <c r="D388" t="str">
        <f t="shared" si="18"/>
        <v>宮崎県立宮崎農業</v>
      </c>
      <c r="E388" t="s">
        <v>6</v>
      </c>
      <c r="F388" t="s">
        <v>489</v>
      </c>
      <c r="G388" t="s">
        <v>103</v>
      </c>
      <c r="H388" t="s">
        <v>491</v>
      </c>
      <c r="I388" t="str">
        <f t="shared" si="17"/>
        <v>宮崎県</v>
      </c>
      <c r="J388" t="s">
        <v>105</v>
      </c>
    </row>
    <row r="389" spans="1:10" x14ac:dyDescent="0.4">
      <c r="A389">
        <v>385</v>
      </c>
      <c r="C389" s="21">
        <v>45030</v>
      </c>
      <c r="D389" t="str">
        <f t="shared" si="18"/>
        <v>宮崎県立高鍋農業</v>
      </c>
      <c r="E389" t="s">
        <v>6</v>
      </c>
      <c r="F389" t="s">
        <v>489</v>
      </c>
      <c r="G389" t="s">
        <v>103</v>
      </c>
      <c r="H389" t="s">
        <v>492</v>
      </c>
      <c r="I389" t="str">
        <f t="shared" si="17"/>
        <v>宮崎県</v>
      </c>
      <c r="J389" t="s">
        <v>105</v>
      </c>
    </row>
    <row r="390" spans="1:10" x14ac:dyDescent="0.4">
      <c r="A390">
        <v>386</v>
      </c>
      <c r="C390" s="21">
        <v>45040</v>
      </c>
      <c r="D390" t="str">
        <f t="shared" si="18"/>
        <v>宮崎県立本庄</v>
      </c>
      <c r="E390" t="s">
        <v>6</v>
      </c>
      <c r="F390" t="s">
        <v>489</v>
      </c>
      <c r="G390" t="s">
        <v>103</v>
      </c>
      <c r="H390" t="s">
        <v>493</v>
      </c>
      <c r="I390" t="str">
        <f t="shared" si="17"/>
        <v>宮崎県</v>
      </c>
      <c r="J390" t="s">
        <v>105</v>
      </c>
    </row>
    <row r="391" spans="1:10" x14ac:dyDescent="0.4">
      <c r="A391">
        <v>387</v>
      </c>
      <c r="C391" s="21">
        <v>45050</v>
      </c>
      <c r="D391" t="str">
        <f t="shared" si="18"/>
        <v>宮崎県立小林秀峰</v>
      </c>
      <c r="E391" t="s">
        <v>6</v>
      </c>
      <c r="F391" t="s">
        <v>489</v>
      </c>
      <c r="G391" t="s">
        <v>103</v>
      </c>
      <c r="H391" t="s">
        <v>494</v>
      </c>
      <c r="I391" t="str">
        <f t="shared" si="17"/>
        <v>宮崎県</v>
      </c>
      <c r="J391" t="s">
        <v>105</v>
      </c>
    </row>
    <row r="392" spans="1:10" x14ac:dyDescent="0.4">
      <c r="A392">
        <v>388</v>
      </c>
      <c r="C392" s="21">
        <v>45060</v>
      </c>
      <c r="D392" t="str">
        <f t="shared" si="18"/>
        <v>宮崎県立高千穂</v>
      </c>
      <c r="E392" t="s">
        <v>6</v>
      </c>
      <c r="F392" t="s">
        <v>489</v>
      </c>
      <c r="G392" t="s">
        <v>103</v>
      </c>
      <c r="H392" t="s">
        <v>495</v>
      </c>
      <c r="I392" t="str">
        <f t="shared" si="17"/>
        <v>宮崎県</v>
      </c>
      <c r="J392" t="s">
        <v>105</v>
      </c>
    </row>
    <row r="393" spans="1:10" x14ac:dyDescent="0.4">
      <c r="A393">
        <v>389</v>
      </c>
      <c r="C393" s="21">
        <v>45070</v>
      </c>
      <c r="D393" t="str">
        <f t="shared" si="18"/>
        <v>宮崎県立門川</v>
      </c>
      <c r="E393" t="s">
        <v>6</v>
      </c>
      <c r="F393" t="s">
        <v>489</v>
      </c>
      <c r="G393" t="s">
        <v>103</v>
      </c>
      <c r="H393" t="s">
        <v>496</v>
      </c>
      <c r="I393" t="str">
        <f t="shared" si="17"/>
        <v>宮崎県</v>
      </c>
      <c r="J393" t="s">
        <v>105</v>
      </c>
    </row>
    <row r="394" spans="1:10" x14ac:dyDescent="0.4">
      <c r="A394">
        <v>390</v>
      </c>
      <c r="C394" s="21">
        <v>45080</v>
      </c>
      <c r="D394" t="str">
        <f t="shared" si="18"/>
        <v>宮崎県立日南振徳</v>
      </c>
      <c r="E394" t="s">
        <v>6</v>
      </c>
      <c r="F394" t="s">
        <v>489</v>
      </c>
      <c r="G394" t="s">
        <v>103</v>
      </c>
      <c r="H394" t="s">
        <v>497</v>
      </c>
      <c r="I394" t="str">
        <f t="shared" si="17"/>
        <v>宮崎県</v>
      </c>
      <c r="J394" t="s">
        <v>105</v>
      </c>
    </row>
    <row r="395" spans="1:10" x14ac:dyDescent="0.4">
      <c r="A395">
        <v>391</v>
      </c>
      <c r="B395" t="s">
        <v>498</v>
      </c>
      <c r="C395" s="21">
        <v>46010</v>
      </c>
      <c r="D395" t="str">
        <f t="shared" si="18"/>
        <v>鹿児島県立鹿屋農業</v>
      </c>
      <c r="E395" t="s">
        <v>6</v>
      </c>
      <c r="F395" t="s">
        <v>498</v>
      </c>
      <c r="G395" t="s">
        <v>103</v>
      </c>
      <c r="H395" t="s">
        <v>499</v>
      </c>
      <c r="I395" t="str">
        <f t="shared" si="17"/>
        <v>鹿児島県</v>
      </c>
      <c r="J395" t="s">
        <v>105</v>
      </c>
    </row>
    <row r="396" spans="1:10" x14ac:dyDescent="0.4">
      <c r="A396">
        <v>392</v>
      </c>
      <c r="C396" s="21">
        <v>46020</v>
      </c>
      <c r="D396" t="str">
        <f t="shared" si="18"/>
        <v>鹿児島県立山川</v>
      </c>
      <c r="E396" t="s">
        <v>6</v>
      </c>
      <c r="F396" t="s">
        <v>498</v>
      </c>
      <c r="G396" t="s">
        <v>103</v>
      </c>
      <c r="H396" t="s">
        <v>500</v>
      </c>
      <c r="I396" t="str">
        <f t="shared" si="17"/>
        <v>鹿児島県</v>
      </c>
      <c r="J396" t="s">
        <v>105</v>
      </c>
    </row>
    <row r="397" spans="1:10" x14ac:dyDescent="0.4">
      <c r="A397">
        <v>393</v>
      </c>
      <c r="C397" s="21">
        <v>46030</v>
      </c>
      <c r="D397" t="str">
        <f t="shared" si="18"/>
        <v>鹿児島県立加世田常潤</v>
      </c>
      <c r="E397" t="s">
        <v>6</v>
      </c>
      <c r="F397" t="s">
        <v>498</v>
      </c>
      <c r="G397" t="s">
        <v>103</v>
      </c>
      <c r="H397" t="s">
        <v>501</v>
      </c>
      <c r="I397" t="str">
        <f t="shared" si="17"/>
        <v>鹿児島県</v>
      </c>
      <c r="J397" t="s">
        <v>105</v>
      </c>
    </row>
    <row r="398" spans="1:10" x14ac:dyDescent="0.4">
      <c r="A398">
        <v>394</v>
      </c>
      <c r="C398" s="21">
        <v>46040</v>
      </c>
      <c r="D398" t="str">
        <f t="shared" si="18"/>
        <v>鹿児島県立市来農芸</v>
      </c>
      <c r="E398" t="s">
        <v>6</v>
      </c>
      <c r="F398" t="s">
        <v>498</v>
      </c>
      <c r="G398" t="s">
        <v>103</v>
      </c>
      <c r="H398" t="s">
        <v>502</v>
      </c>
      <c r="I398" t="str">
        <f t="shared" si="17"/>
        <v>鹿児島県</v>
      </c>
      <c r="J398" t="s">
        <v>105</v>
      </c>
    </row>
    <row r="399" spans="1:10" x14ac:dyDescent="0.4">
      <c r="A399">
        <v>395</v>
      </c>
      <c r="C399" s="21">
        <v>46050</v>
      </c>
      <c r="D399" t="str">
        <f t="shared" si="18"/>
        <v>鹿児島県立薩摩中央</v>
      </c>
      <c r="E399" t="s">
        <v>6</v>
      </c>
      <c r="F399" t="s">
        <v>498</v>
      </c>
      <c r="G399" t="s">
        <v>103</v>
      </c>
      <c r="H399" t="s">
        <v>503</v>
      </c>
      <c r="I399" t="str">
        <f t="shared" si="17"/>
        <v>鹿児島県</v>
      </c>
      <c r="J399" t="s">
        <v>105</v>
      </c>
    </row>
    <row r="400" spans="1:10" x14ac:dyDescent="0.4">
      <c r="A400">
        <v>396</v>
      </c>
      <c r="C400" s="21">
        <v>46060</v>
      </c>
      <c r="D400" t="str">
        <f t="shared" si="18"/>
        <v>鹿児島県立鶴翔</v>
      </c>
      <c r="E400" t="s">
        <v>6</v>
      </c>
      <c r="F400" t="s">
        <v>498</v>
      </c>
      <c r="G400" t="s">
        <v>103</v>
      </c>
      <c r="H400" t="s">
        <v>504</v>
      </c>
      <c r="I400" t="str">
        <f t="shared" si="17"/>
        <v>鹿児島県</v>
      </c>
      <c r="J400" t="s">
        <v>105</v>
      </c>
    </row>
    <row r="401" spans="1:10" x14ac:dyDescent="0.4">
      <c r="A401">
        <v>397</v>
      </c>
      <c r="C401" s="21">
        <v>46070</v>
      </c>
      <c r="D401" t="str">
        <f t="shared" si="18"/>
        <v>鹿児島県立伊佐農林</v>
      </c>
      <c r="E401" t="s">
        <v>6</v>
      </c>
      <c r="F401" t="s">
        <v>498</v>
      </c>
      <c r="G401" t="s">
        <v>103</v>
      </c>
      <c r="H401" t="s">
        <v>505</v>
      </c>
      <c r="I401" t="str">
        <f t="shared" si="17"/>
        <v>鹿児島県</v>
      </c>
      <c r="J401" t="s">
        <v>105</v>
      </c>
    </row>
    <row r="402" spans="1:10" x14ac:dyDescent="0.4">
      <c r="A402">
        <v>398</v>
      </c>
      <c r="C402" s="21">
        <v>46080</v>
      </c>
      <c r="D402" s="81" t="str">
        <f t="shared" si="18"/>
        <v>鹿児島県立末吉</v>
      </c>
      <c r="E402" t="s">
        <v>6</v>
      </c>
      <c r="F402" t="s">
        <v>498</v>
      </c>
      <c r="G402" t="s">
        <v>103</v>
      </c>
      <c r="H402" s="81" t="s">
        <v>506</v>
      </c>
      <c r="I402" t="str">
        <f t="shared" si="17"/>
        <v>鹿児島県</v>
      </c>
      <c r="J402" t="s">
        <v>105</v>
      </c>
    </row>
    <row r="403" spans="1:10" x14ac:dyDescent="0.4">
      <c r="A403">
        <v>399</v>
      </c>
      <c r="C403" s="21">
        <v>46090</v>
      </c>
      <c r="D403" t="str">
        <f t="shared" si="18"/>
        <v>鹿児島県立曽於</v>
      </c>
      <c r="E403" t="s">
        <v>6</v>
      </c>
      <c r="F403" t="s">
        <v>498</v>
      </c>
      <c r="G403" t="s">
        <v>103</v>
      </c>
      <c r="H403" t="s">
        <v>507</v>
      </c>
      <c r="I403" t="str">
        <f t="shared" si="17"/>
        <v>鹿児島県</v>
      </c>
      <c r="J403" t="s">
        <v>105</v>
      </c>
    </row>
    <row r="404" spans="1:10" x14ac:dyDescent="0.4">
      <c r="A404">
        <v>400</v>
      </c>
      <c r="C404" s="21">
        <v>46110</v>
      </c>
      <c r="D404" t="str">
        <f t="shared" si="18"/>
        <v>鹿児島県立種子島</v>
      </c>
      <c r="E404" t="s">
        <v>6</v>
      </c>
      <c r="F404" t="s">
        <v>498</v>
      </c>
      <c r="G404" t="s">
        <v>103</v>
      </c>
      <c r="H404" t="s">
        <v>508</v>
      </c>
      <c r="I404" t="str">
        <f t="shared" si="17"/>
        <v>鹿児島県</v>
      </c>
      <c r="J404" t="s">
        <v>105</v>
      </c>
    </row>
    <row r="405" spans="1:10" x14ac:dyDescent="0.4">
      <c r="A405">
        <v>401</v>
      </c>
      <c r="C405" s="21">
        <v>46120</v>
      </c>
      <c r="D405" t="str">
        <f t="shared" si="18"/>
        <v>鹿児島県立徳之島</v>
      </c>
      <c r="E405" t="s">
        <v>6</v>
      </c>
      <c r="F405" t="s">
        <v>498</v>
      </c>
      <c r="G405" t="s">
        <v>103</v>
      </c>
      <c r="H405" t="s">
        <v>509</v>
      </c>
      <c r="I405" t="str">
        <f t="shared" si="17"/>
        <v>鹿児島県</v>
      </c>
      <c r="J405" t="s">
        <v>105</v>
      </c>
    </row>
    <row r="406" spans="1:10" x14ac:dyDescent="0.4">
      <c r="A406">
        <v>402</v>
      </c>
      <c r="C406" s="21">
        <v>46130</v>
      </c>
      <c r="D406" t="str">
        <f t="shared" si="18"/>
        <v>霧島市立国分中央</v>
      </c>
      <c r="E406" t="s">
        <v>6</v>
      </c>
      <c r="F406" t="s">
        <v>510</v>
      </c>
      <c r="G406" t="s">
        <v>511</v>
      </c>
      <c r="H406" t="s">
        <v>512</v>
      </c>
      <c r="I406" t="s">
        <v>541</v>
      </c>
      <c r="J406" t="s">
        <v>105</v>
      </c>
    </row>
    <row r="407" spans="1:10" x14ac:dyDescent="0.4">
      <c r="A407">
        <v>403</v>
      </c>
      <c r="B407" t="s">
        <v>513</v>
      </c>
      <c r="C407" s="21">
        <v>47010</v>
      </c>
      <c r="D407" t="str">
        <f t="shared" si="18"/>
        <v>沖縄県立北部農林</v>
      </c>
      <c r="E407" t="s">
        <v>6</v>
      </c>
      <c r="F407" t="s">
        <v>513</v>
      </c>
      <c r="G407" t="s">
        <v>103</v>
      </c>
      <c r="H407" t="s">
        <v>514</v>
      </c>
      <c r="I407" t="str">
        <f t="shared" si="17"/>
        <v>沖縄県</v>
      </c>
      <c r="J407" t="s">
        <v>105</v>
      </c>
    </row>
    <row r="408" spans="1:10" x14ac:dyDescent="0.4">
      <c r="A408">
        <v>404</v>
      </c>
      <c r="C408" s="21">
        <v>47020</v>
      </c>
      <c r="D408" t="str">
        <f t="shared" si="18"/>
        <v>沖縄県立中部農林</v>
      </c>
      <c r="E408" t="s">
        <v>6</v>
      </c>
      <c r="F408" t="s">
        <v>513</v>
      </c>
      <c r="G408" t="s">
        <v>103</v>
      </c>
      <c r="H408" t="s">
        <v>515</v>
      </c>
      <c r="I408" t="str">
        <f t="shared" si="17"/>
        <v>沖縄県</v>
      </c>
      <c r="J408" t="s">
        <v>105</v>
      </c>
    </row>
    <row r="409" spans="1:10" x14ac:dyDescent="0.4">
      <c r="A409">
        <v>405</v>
      </c>
      <c r="C409" s="21">
        <v>47030</v>
      </c>
      <c r="D409" t="str">
        <f t="shared" si="18"/>
        <v>沖縄県立南部農林</v>
      </c>
      <c r="E409" t="s">
        <v>6</v>
      </c>
      <c r="F409" t="s">
        <v>513</v>
      </c>
      <c r="G409" t="s">
        <v>103</v>
      </c>
      <c r="H409" t="s">
        <v>516</v>
      </c>
      <c r="I409" t="str">
        <f t="shared" si="17"/>
        <v>沖縄県</v>
      </c>
      <c r="J409" t="s">
        <v>105</v>
      </c>
    </row>
    <row r="410" spans="1:10" x14ac:dyDescent="0.4">
      <c r="A410">
        <v>406</v>
      </c>
      <c r="C410" s="21">
        <v>47040</v>
      </c>
      <c r="D410" t="str">
        <f t="shared" si="18"/>
        <v>沖縄県立宮古総合実業</v>
      </c>
      <c r="E410" t="s">
        <v>6</v>
      </c>
      <c r="F410" t="s">
        <v>513</v>
      </c>
      <c r="G410" t="s">
        <v>103</v>
      </c>
      <c r="H410" t="s">
        <v>517</v>
      </c>
      <c r="I410" t="str">
        <f t="shared" si="17"/>
        <v>沖縄県</v>
      </c>
      <c r="J410" t="s">
        <v>105</v>
      </c>
    </row>
    <row r="411" spans="1:10" x14ac:dyDescent="0.4">
      <c r="A411">
        <v>407</v>
      </c>
      <c r="C411" s="21">
        <v>47050</v>
      </c>
      <c r="D411" t="str">
        <f t="shared" si="18"/>
        <v>沖縄県立八重山農林</v>
      </c>
      <c r="E411" t="s">
        <v>6</v>
      </c>
      <c r="F411" t="s">
        <v>513</v>
      </c>
      <c r="G411" t="s">
        <v>103</v>
      </c>
      <c r="H411" t="s">
        <v>518</v>
      </c>
      <c r="I411" t="str">
        <f t="shared" si="17"/>
        <v>沖縄県</v>
      </c>
      <c r="J411" t="s">
        <v>105</v>
      </c>
    </row>
    <row r="412" spans="1:10" x14ac:dyDescent="0.4">
      <c r="A412">
        <v>408</v>
      </c>
      <c r="C412" s="21">
        <v>47060</v>
      </c>
      <c r="D412" t="str">
        <f t="shared" si="18"/>
        <v>沖縄県立久米島</v>
      </c>
      <c r="E412" t="s">
        <v>6</v>
      </c>
      <c r="F412" t="s">
        <v>513</v>
      </c>
      <c r="G412" t="s">
        <v>103</v>
      </c>
      <c r="H412" t="s">
        <v>519</v>
      </c>
      <c r="I412" t="str">
        <f t="shared" si="17"/>
        <v>沖縄県</v>
      </c>
      <c r="J412" t="s">
        <v>105</v>
      </c>
    </row>
    <row r="424" spans="3:3" x14ac:dyDescent="0.4">
      <c r="C424"/>
    </row>
    <row r="425" spans="3:3" x14ac:dyDescent="0.4">
      <c r="C425"/>
    </row>
    <row r="426" spans="3:3" x14ac:dyDescent="0.4">
      <c r="C426"/>
    </row>
    <row r="427" spans="3:3" x14ac:dyDescent="0.4">
      <c r="C427"/>
    </row>
    <row r="428" spans="3:3" x14ac:dyDescent="0.4">
      <c r="C428"/>
    </row>
    <row r="429" spans="3:3" x14ac:dyDescent="0.4">
      <c r="C429"/>
    </row>
    <row r="430" spans="3:3" x14ac:dyDescent="0.4">
      <c r="C430"/>
    </row>
    <row r="431" spans="3:3" x14ac:dyDescent="0.4">
      <c r="C431"/>
    </row>
    <row r="432" spans="3:3" x14ac:dyDescent="0.4">
      <c r="C432"/>
    </row>
    <row r="433" spans="3:3" x14ac:dyDescent="0.4">
      <c r="C433"/>
    </row>
    <row r="434" spans="3:3" x14ac:dyDescent="0.4">
      <c r="C434"/>
    </row>
    <row r="435" spans="3:3" x14ac:dyDescent="0.4">
      <c r="C435"/>
    </row>
    <row r="436" spans="3:3" x14ac:dyDescent="0.4">
      <c r="C436"/>
    </row>
    <row r="437" spans="3:3" x14ac:dyDescent="0.4">
      <c r="C437"/>
    </row>
    <row r="438" spans="3:3" x14ac:dyDescent="0.4">
      <c r="C438"/>
    </row>
    <row r="439" spans="3:3" x14ac:dyDescent="0.4">
      <c r="C439"/>
    </row>
    <row r="440" spans="3:3" x14ac:dyDescent="0.4">
      <c r="C440"/>
    </row>
    <row r="441" spans="3:3" x14ac:dyDescent="0.4">
      <c r="C441"/>
    </row>
    <row r="442" spans="3:3" x14ac:dyDescent="0.4">
      <c r="C442"/>
    </row>
    <row r="443" spans="3:3" x14ac:dyDescent="0.4">
      <c r="C443"/>
    </row>
    <row r="444" spans="3:3" x14ac:dyDescent="0.4">
      <c r="C444"/>
    </row>
    <row r="445" spans="3:3" x14ac:dyDescent="0.4">
      <c r="C445"/>
    </row>
    <row r="446" spans="3:3" x14ac:dyDescent="0.4">
      <c r="C446"/>
    </row>
    <row r="447" spans="3:3" x14ac:dyDescent="0.4">
      <c r="C447"/>
    </row>
    <row r="448" spans="3:3" x14ac:dyDescent="0.4">
      <c r="C448"/>
    </row>
    <row r="449" spans="3:3" x14ac:dyDescent="0.4">
      <c r="C449"/>
    </row>
    <row r="450" spans="3:3" x14ac:dyDescent="0.4">
      <c r="C450"/>
    </row>
    <row r="451" spans="3:3" x14ac:dyDescent="0.4">
      <c r="C451"/>
    </row>
    <row r="452" spans="3:3" x14ac:dyDescent="0.4">
      <c r="C452"/>
    </row>
    <row r="453" spans="3:3" x14ac:dyDescent="0.4">
      <c r="C453"/>
    </row>
  </sheetData>
  <sheetProtection algorithmName="SHA-512" hashValue="XC8HkSLKdvEyRiDMQSoUQBB3REOqapH2BeA5G9WLuMC7iVaUwbdnXQEtYhWtAE9FiSz2XgnEEPSotsvkf1iwMg==" saltValue="+yvEioNLRL0MuY41hzYk8g==" spinCount="100000" sheet="1" objects="1" scenarios="1"/>
  <phoneticPr fontId="3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3CFA-8444-4F11-A042-94920700D3C9}">
  <sheetPr codeName="Sheet3"/>
  <dimension ref="A1:B4"/>
  <sheetViews>
    <sheetView workbookViewId="0">
      <selection activeCell="A3" sqref="A3"/>
    </sheetView>
  </sheetViews>
  <sheetFormatPr defaultRowHeight="18.75" x14ac:dyDescent="0.4"/>
  <cols>
    <col min="1" max="1" width="16.5" bestFit="1" customWidth="1"/>
    <col min="2" max="2" width="11.625" bestFit="1" customWidth="1"/>
  </cols>
  <sheetData>
    <row r="1" spans="1:2" x14ac:dyDescent="0.4">
      <c r="A1" s="87" t="s">
        <v>520</v>
      </c>
      <c r="B1" t="s">
        <v>521</v>
      </c>
    </row>
    <row r="2" spans="1:2" x14ac:dyDescent="0.4">
      <c r="A2" s="87" t="str">
        <f ca="1">DATESTRING(TODAY())</f>
        <v>令和06年01月15日</v>
      </c>
      <c r="B2" s="88">
        <f ca="1">TODAY()</f>
        <v>45306</v>
      </c>
    </row>
    <row r="3" spans="1:2" x14ac:dyDescent="0.4">
      <c r="A3" t="str">
        <f ca="1">MID($A$2, 3,2)</f>
        <v>06</v>
      </c>
      <c r="B3">
        <f ca="1">MONTH(B2)</f>
        <v>1</v>
      </c>
    </row>
    <row r="4" spans="1:2" x14ac:dyDescent="0.4">
      <c r="B4" t="str">
        <f ca="1">IF(B3&lt;8,"前期","後期")</f>
        <v>前期</v>
      </c>
    </row>
  </sheetData>
  <sheetProtection algorithmName="SHA-512" hashValue="Ap+R3Ck/BWFNZUfuZyL6PWgjju84UqduWzRMhVZEPRSqcN7X8+fUd/0EsvJ2uHkO/UB31/C449nm8DOWpMPD8Q==" saltValue="fIhNKEfbfsgXdlSc3ztZtA==" spinCount="100000" sheet="1" objects="1" scenarios="1"/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</vt:lpstr>
      <vt:lpstr>学校番号一覧</vt:lpstr>
      <vt:lpstr>日付・前後期データ</vt:lpstr>
      <vt:lpstr>学校番号一覧!Print_Area</vt:lpstr>
      <vt:lpstr>様式３!Print_Area</vt:lpstr>
      <vt:lpstr>学校番号一覧!Print_Titles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nouku8</dc:creator>
  <cp:lastModifiedBy>紀明 小堀</cp:lastModifiedBy>
  <cp:lastPrinted>2023-12-26T02:22:33Z</cp:lastPrinted>
  <dcterms:created xsi:type="dcterms:W3CDTF">2022-11-05T10:25:36Z</dcterms:created>
  <dcterms:modified xsi:type="dcterms:W3CDTF">2024-01-15T00:06:34Z</dcterms:modified>
</cp:coreProperties>
</file>