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\\192.168.253.253\Alrit共有\外部共有\外部共有校長会\校長会\令和2年度\R2 アグリマイスター\様式\"/>
    </mc:Choice>
  </mc:AlternateContent>
  <xr:revisionPtr revIDLastSave="0" documentId="13_ncr:1_{AAFD04DC-6328-4BF2-94D6-8330C36F6057}" xr6:coauthVersionLast="45" xr6:coauthVersionMax="45" xr10:uidLastSave="{00000000-0000-0000-0000-000000000000}"/>
  <workbookProtection workbookPassword="8AFE" lockStructure="1"/>
  <bookViews>
    <workbookView xWindow="1830" yWindow="260" windowWidth="9600" windowHeight="10220" xr2:uid="{00000000-000D-0000-FFFF-FFFF00000000}"/>
  </bookViews>
  <sheets>
    <sheet name="学校番号シート" sheetId="7" r:id="rId1"/>
    <sheet name="資格用ＤＢ" sheetId="3" state="hidden" r:id="rId2"/>
    <sheet name="ランク用ＤＢ（区分Ａ）" sheetId="5" state="hidden" r:id="rId3"/>
    <sheet name="ランク用ＤＢ（区分B）" sheetId="6" state="hidden" r:id="rId4"/>
    <sheet name="規制用データ" sheetId="4" state="hidden" r:id="rId5"/>
    <sheet name="様式７（証明書）" sheetId="9" state="hidden" r:id="rId6"/>
  </sheets>
  <definedNames>
    <definedName name="_xlnm._FilterDatabase" localSheetId="4" hidden="1">規制用データ!$A$7:$J$7</definedName>
    <definedName name="_xlnm.Print_Area" localSheetId="5">'様式７（証明書）'!$A$1:$S$47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1" i="7" l="1"/>
  <c r="D309" i="7"/>
  <c r="I309" i="7"/>
  <c r="D246" i="7"/>
  <c r="I246" i="7"/>
  <c r="D243" i="7"/>
  <c r="I243" i="7"/>
  <c r="D242" i="7"/>
  <c r="I242" i="7"/>
  <c r="D96" i="7"/>
  <c r="I96" i="7"/>
  <c r="D211" i="7" l="1"/>
  <c r="I211" i="7"/>
  <c r="D348" i="7"/>
  <c r="I348" i="7"/>
  <c r="D377" i="7"/>
  <c r="I377" i="7"/>
  <c r="D95" i="7"/>
  <c r="I95" i="7"/>
  <c r="D98" i="3" l="1"/>
  <c r="D99" i="3"/>
  <c r="D78" i="3"/>
  <c r="D62" i="3"/>
  <c r="D63" i="3"/>
  <c r="D64" i="3"/>
  <c r="D65" i="3"/>
  <c r="D57" i="3"/>
  <c r="D58" i="3"/>
  <c r="D59" i="3"/>
  <c r="D60" i="3"/>
  <c r="D61" i="3"/>
  <c r="F38" i="3" l="1"/>
  <c r="E38" i="3"/>
  <c r="D38" i="3"/>
  <c r="F33" i="3"/>
  <c r="E33" i="3"/>
  <c r="D33" i="3"/>
  <c r="I87" i="7" l="1"/>
  <c r="D87" i="7"/>
  <c r="B13" i="9" l="1"/>
  <c r="D162" i="3" l="1"/>
  <c r="D310" i="7" l="1"/>
  <c r="D366" i="7"/>
  <c r="D176" i="7" l="1"/>
  <c r="O42" i="9" l="1"/>
  <c r="AJ2" i="9" l="1"/>
  <c r="K7" i="9"/>
  <c r="AG2" i="9"/>
  <c r="AI2" i="9"/>
  <c r="AH2" i="9"/>
  <c r="K8" i="9"/>
  <c r="K10" i="9"/>
  <c r="AE2" i="9"/>
  <c r="X64" i="9" l="1"/>
  <c r="X66" i="9"/>
  <c r="Z63" i="9" l="1"/>
  <c r="Y63" i="9" l="1"/>
  <c r="P38" i="9"/>
  <c r="O38" i="9"/>
  <c r="N38" i="9"/>
  <c r="M38" i="9"/>
  <c r="L38" i="9"/>
  <c r="K38" i="9"/>
  <c r="J38" i="9"/>
  <c r="I38" i="9"/>
  <c r="G38" i="9"/>
  <c r="F38" i="9"/>
  <c r="E38" i="9"/>
  <c r="C38" i="9"/>
  <c r="P37" i="9"/>
  <c r="O37" i="9"/>
  <c r="N37" i="9"/>
  <c r="M37" i="9"/>
  <c r="L37" i="9"/>
  <c r="K37" i="9"/>
  <c r="J37" i="9"/>
  <c r="I37" i="9"/>
  <c r="G37" i="9"/>
  <c r="F37" i="9"/>
  <c r="E37" i="9"/>
  <c r="C37" i="9"/>
  <c r="P36" i="9"/>
  <c r="O36" i="9"/>
  <c r="N36" i="9"/>
  <c r="M36" i="9"/>
  <c r="L36" i="9"/>
  <c r="K36" i="9"/>
  <c r="J36" i="9"/>
  <c r="I36" i="9"/>
  <c r="G36" i="9"/>
  <c r="F36" i="9"/>
  <c r="E36" i="9"/>
  <c r="C36" i="9"/>
  <c r="P35" i="9"/>
  <c r="O35" i="9"/>
  <c r="N35" i="9"/>
  <c r="M35" i="9"/>
  <c r="L35" i="9"/>
  <c r="K35" i="9"/>
  <c r="J35" i="9"/>
  <c r="I35" i="9"/>
  <c r="G35" i="9"/>
  <c r="F35" i="9"/>
  <c r="E35" i="9"/>
  <c r="C35" i="9"/>
  <c r="P34" i="9"/>
  <c r="O34" i="9"/>
  <c r="N34" i="9"/>
  <c r="M34" i="9"/>
  <c r="L34" i="9"/>
  <c r="K34" i="9"/>
  <c r="J34" i="9"/>
  <c r="I34" i="9"/>
  <c r="G34" i="9"/>
  <c r="F34" i="9"/>
  <c r="E34" i="9"/>
  <c r="C34" i="9"/>
  <c r="P33" i="9"/>
  <c r="O33" i="9"/>
  <c r="N33" i="9"/>
  <c r="M33" i="9"/>
  <c r="L33" i="9"/>
  <c r="K33" i="9"/>
  <c r="J33" i="9"/>
  <c r="I33" i="9"/>
  <c r="G33" i="9"/>
  <c r="F33" i="9"/>
  <c r="E33" i="9"/>
  <c r="C33" i="9"/>
  <c r="P32" i="9"/>
  <c r="O32" i="9"/>
  <c r="N32" i="9"/>
  <c r="M32" i="9"/>
  <c r="L32" i="9"/>
  <c r="K32" i="9"/>
  <c r="J32" i="9"/>
  <c r="I32" i="9"/>
  <c r="G32" i="9"/>
  <c r="F32" i="9"/>
  <c r="E32" i="9"/>
  <c r="C32" i="9"/>
  <c r="P31" i="9"/>
  <c r="O31" i="9"/>
  <c r="N31" i="9"/>
  <c r="M31" i="9"/>
  <c r="L31" i="9"/>
  <c r="K31" i="9"/>
  <c r="J31" i="9"/>
  <c r="I31" i="9"/>
  <c r="G31" i="9"/>
  <c r="F31" i="9"/>
  <c r="E31" i="9"/>
  <c r="C31" i="9"/>
  <c r="P30" i="9"/>
  <c r="O30" i="9"/>
  <c r="N30" i="9"/>
  <c r="M30" i="9"/>
  <c r="L30" i="9"/>
  <c r="K30" i="9"/>
  <c r="J30" i="9"/>
  <c r="I30" i="9"/>
  <c r="G30" i="9"/>
  <c r="F30" i="9"/>
  <c r="E30" i="9"/>
  <c r="C30" i="9"/>
  <c r="P29" i="9"/>
  <c r="O29" i="9"/>
  <c r="N29" i="9"/>
  <c r="M29" i="9"/>
  <c r="L29" i="9"/>
  <c r="K29" i="9"/>
  <c r="J29" i="9"/>
  <c r="I29" i="9"/>
  <c r="G29" i="9"/>
  <c r="F29" i="9"/>
  <c r="E29" i="9"/>
  <c r="C29" i="9"/>
  <c r="X63" i="9" l="1"/>
  <c r="P10" i="9"/>
  <c r="K11" i="9"/>
  <c r="K5" i="9"/>
  <c r="P18" i="9" l="1"/>
  <c r="O18" i="9"/>
  <c r="N18" i="9"/>
  <c r="M18" i="9"/>
  <c r="L18" i="9"/>
  <c r="K18" i="9"/>
  <c r="J18" i="9"/>
  <c r="I18" i="9"/>
  <c r="G18" i="9"/>
  <c r="F18" i="9"/>
  <c r="E18" i="9"/>
  <c r="P27" i="9"/>
  <c r="O27" i="9"/>
  <c r="N27" i="9"/>
  <c r="M27" i="9"/>
  <c r="L27" i="9"/>
  <c r="K27" i="9"/>
  <c r="J27" i="9"/>
  <c r="I27" i="9"/>
  <c r="G27" i="9"/>
  <c r="F27" i="9"/>
  <c r="E27" i="9"/>
  <c r="C27" i="9"/>
  <c r="P26" i="9"/>
  <c r="O26" i="9"/>
  <c r="N26" i="9"/>
  <c r="M26" i="9"/>
  <c r="L26" i="9"/>
  <c r="K26" i="9"/>
  <c r="J26" i="9"/>
  <c r="I26" i="9"/>
  <c r="G26" i="9"/>
  <c r="F26" i="9"/>
  <c r="E26" i="9"/>
  <c r="C26" i="9"/>
  <c r="P25" i="9"/>
  <c r="O25" i="9"/>
  <c r="N25" i="9"/>
  <c r="M25" i="9"/>
  <c r="L25" i="9"/>
  <c r="K25" i="9"/>
  <c r="J25" i="9"/>
  <c r="I25" i="9"/>
  <c r="G25" i="9"/>
  <c r="F25" i="9"/>
  <c r="E25" i="9"/>
  <c r="C25" i="9"/>
  <c r="P24" i="9"/>
  <c r="O24" i="9"/>
  <c r="N24" i="9"/>
  <c r="M24" i="9"/>
  <c r="L24" i="9"/>
  <c r="K24" i="9"/>
  <c r="J24" i="9"/>
  <c r="I24" i="9"/>
  <c r="G24" i="9"/>
  <c r="F24" i="9"/>
  <c r="E24" i="9"/>
  <c r="C24" i="9"/>
  <c r="P23" i="9"/>
  <c r="O23" i="9"/>
  <c r="N23" i="9"/>
  <c r="M23" i="9"/>
  <c r="L23" i="9"/>
  <c r="K23" i="9"/>
  <c r="J23" i="9"/>
  <c r="I23" i="9"/>
  <c r="G23" i="9"/>
  <c r="F23" i="9"/>
  <c r="E23" i="9"/>
  <c r="C23" i="9"/>
  <c r="P22" i="9"/>
  <c r="O22" i="9"/>
  <c r="N22" i="9"/>
  <c r="M22" i="9"/>
  <c r="L22" i="9"/>
  <c r="K22" i="9"/>
  <c r="J22" i="9"/>
  <c r="I22" i="9"/>
  <c r="G22" i="9"/>
  <c r="F22" i="9"/>
  <c r="E22" i="9"/>
  <c r="C22" i="9"/>
  <c r="P21" i="9"/>
  <c r="O21" i="9"/>
  <c r="N21" i="9"/>
  <c r="M21" i="9"/>
  <c r="L21" i="9"/>
  <c r="K21" i="9"/>
  <c r="J21" i="9"/>
  <c r="I21" i="9"/>
  <c r="G21" i="9"/>
  <c r="F21" i="9"/>
  <c r="E21" i="9"/>
  <c r="C21" i="9"/>
  <c r="P20" i="9"/>
  <c r="O20" i="9"/>
  <c r="N20" i="9"/>
  <c r="M20" i="9"/>
  <c r="L20" i="9"/>
  <c r="K20" i="9"/>
  <c r="J20" i="9"/>
  <c r="I20" i="9"/>
  <c r="G20" i="9"/>
  <c r="F20" i="9"/>
  <c r="E20" i="9"/>
  <c r="C20" i="9"/>
  <c r="P19" i="9"/>
  <c r="O19" i="9"/>
  <c r="N19" i="9"/>
  <c r="M19" i="9"/>
  <c r="L19" i="9"/>
  <c r="K19" i="9"/>
  <c r="J19" i="9"/>
  <c r="I19" i="9"/>
  <c r="G19" i="9"/>
  <c r="F19" i="9"/>
  <c r="E19" i="9"/>
  <c r="C19" i="9"/>
  <c r="C18" i="9"/>
  <c r="F286" i="3" l="1"/>
  <c r="E286" i="3"/>
  <c r="F285" i="3"/>
  <c r="E285" i="3"/>
  <c r="F284" i="3"/>
  <c r="E284" i="3"/>
  <c r="F283" i="3"/>
  <c r="E283" i="3"/>
  <c r="F282" i="3"/>
  <c r="E282" i="3"/>
  <c r="F281" i="3"/>
  <c r="E281" i="3"/>
  <c r="F280" i="3"/>
  <c r="E280" i="3"/>
  <c r="F279" i="3"/>
  <c r="E279" i="3"/>
  <c r="F278" i="3"/>
  <c r="E278" i="3"/>
  <c r="F277" i="3"/>
  <c r="E277" i="3"/>
  <c r="F276" i="3"/>
  <c r="E276" i="3"/>
  <c r="F275" i="3"/>
  <c r="E275" i="3"/>
  <c r="F274" i="3"/>
  <c r="E274" i="3"/>
  <c r="F273" i="3"/>
  <c r="E273" i="3"/>
  <c r="F272" i="3"/>
  <c r="E272" i="3"/>
  <c r="F271" i="3"/>
  <c r="E271" i="3"/>
  <c r="F270" i="3"/>
  <c r="E270" i="3"/>
  <c r="F269" i="3"/>
  <c r="E269" i="3"/>
  <c r="F268" i="3"/>
  <c r="E268" i="3"/>
  <c r="F267" i="3"/>
  <c r="E267" i="3"/>
  <c r="F266" i="3"/>
  <c r="E266" i="3"/>
  <c r="F265" i="3"/>
  <c r="E265" i="3"/>
  <c r="F264" i="3"/>
  <c r="E264" i="3"/>
  <c r="F263" i="3"/>
  <c r="E263" i="3"/>
  <c r="F262" i="3"/>
  <c r="E262" i="3"/>
  <c r="F261" i="3"/>
  <c r="E261" i="3"/>
  <c r="F260" i="3"/>
  <c r="E260" i="3"/>
  <c r="F259" i="3"/>
  <c r="E259" i="3"/>
  <c r="F258" i="3"/>
  <c r="E258" i="3"/>
  <c r="F257" i="3"/>
  <c r="E257" i="3"/>
  <c r="F256" i="3"/>
  <c r="E256" i="3"/>
  <c r="F255" i="3"/>
  <c r="E255" i="3"/>
  <c r="F254" i="3"/>
  <c r="E254" i="3"/>
  <c r="F253" i="3"/>
  <c r="E253" i="3"/>
  <c r="F252" i="3"/>
  <c r="E252" i="3"/>
  <c r="F251" i="3"/>
  <c r="E251" i="3"/>
  <c r="F250" i="3"/>
  <c r="E250" i="3"/>
  <c r="F249" i="3"/>
  <c r="E249" i="3"/>
  <c r="F248" i="3"/>
  <c r="E248" i="3"/>
  <c r="F247" i="3"/>
  <c r="E247" i="3"/>
  <c r="F246" i="3"/>
  <c r="E246" i="3"/>
  <c r="F245" i="3"/>
  <c r="E245" i="3"/>
  <c r="F244" i="3"/>
  <c r="E244" i="3"/>
  <c r="F243" i="3"/>
  <c r="E243" i="3"/>
  <c r="F242" i="3"/>
  <c r="E242" i="3"/>
  <c r="F241" i="3"/>
  <c r="E241" i="3"/>
  <c r="F240" i="3"/>
  <c r="E240" i="3"/>
  <c r="F239" i="3"/>
  <c r="E239" i="3"/>
  <c r="F238" i="3"/>
  <c r="E238" i="3"/>
  <c r="F237" i="3"/>
  <c r="E237" i="3"/>
  <c r="F236" i="3"/>
  <c r="E236" i="3"/>
  <c r="F235" i="3"/>
  <c r="E235" i="3"/>
  <c r="F234" i="3"/>
  <c r="E234" i="3"/>
  <c r="F233" i="3"/>
  <c r="E233" i="3"/>
  <c r="F232" i="3"/>
  <c r="E232" i="3"/>
  <c r="F231" i="3"/>
  <c r="E231" i="3"/>
  <c r="F230" i="3"/>
  <c r="E230" i="3"/>
  <c r="F229" i="3"/>
  <c r="E229" i="3"/>
  <c r="F228" i="3"/>
  <c r="E228" i="3"/>
  <c r="F227" i="3"/>
  <c r="E227" i="3"/>
  <c r="F226" i="3"/>
  <c r="E226" i="3"/>
  <c r="F225" i="3"/>
  <c r="E225" i="3"/>
  <c r="F224" i="3"/>
  <c r="E224" i="3"/>
  <c r="F223" i="3"/>
  <c r="E223" i="3"/>
  <c r="F222" i="3"/>
  <c r="E222" i="3"/>
  <c r="F221" i="3"/>
  <c r="E221" i="3"/>
  <c r="F220" i="3"/>
  <c r="E220" i="3"/>
  <c r="F219" i="3"/>
  <c r="E219" i="3"/>
  <c r="F218" i="3"/>
  <c r="E218" i="3"/>
  <c r="F217" i="3"/>
  <c r="E217" i="3"/>
  <c r="F216" i="3"/>
  <c r="E216" i="3"/>
  <c r="F215" i="3"/>
  <c r="E215" i="3"/>
  <c r="F214" i="3"/>
  <c r="E214" i="3"/>
  <c r="F213" i="3"/>
  <c r="E213" i="3"/>
  <c r="F212" i="3"/>
  <c r="E212" i="3"/>
  <c r="F211" i="3"/>
  <c r="E211" i="3"/>
  <c r="F210" i="3"/>
  <c r="E210" i="3"/>
  <c r="F209" i="3"/>
  <c r="E209" i="3"/>
  <c r="F208" i="3"/>
  <c r="E208" i="3"/>
  <c r="F207" i="3"/>
  <c r="E207" i="3"/>
  <c r="F206" i="3"/>
  <c r="E206" i="3"/>
  <c r="F205" i="3"/>
  <c r="E205" i="3"/>
  <c r="F204" i="3"/>
  <c r="E204" i="3"/>
  <c r="F203" i="3"/>
  <c r="E203" i="3"/>
  <c r="F202" i="3"/>
  <c r="E202" i="3"/>
  <c r="F201" i="3"/>
  <c r="E201" i="3"/>
  <c r="F200" i="3"/>
  <c r="E200" i="3"/>
  <c r="F199" i="3"/>
  <c r="E199" i="3"/>
  <c r="F198" i="3"/>
  <c r="E198" i="3"/>
  <c r="F197" i="3"/>
  <c r="E197" i="3"/>
  <c r="F196" i="3"/>
  <c r="E196" i="3"/>
  <c r="F195" i="3"/>
  <c r="E195" i="3"/>
  <c r="F194" i="3"/>
  <c r="E194" i="3"/>
  <c r="F193" i="3"/>
  <c r="E193" i="3"/>
  <c r="F192" i="3"/>
  <c r="E192" i="3"/>
  <c r="F191" i="3"/>
  <c r="E191" i="3"/>
  <c r="F190" i="3"/>
  <c r="E190" i="3"/>
  <c r="F189" i="3"/>
  <c r="E189" i="3"/>
  <c r="F188" i="3"/>
  <c r="E188" i="3"/>
  <c r="F187" i="3"/>
  <c r="E187" i="3"/>
  <c r="F186" i="3"/>
  <c r="E186" i="3"/>
  <c r="F185" i="3"/>
  <c r="E185" i="3"/>
  <c r="F184" i="3"/>
  <c r="E184" i="3"/>
  <c r="F183" i="3"/>
  <c r="E183" i="3"/>
  <c r="F182" i="3"/>
  <c r="E182" i="3"/>
  <c r="F181" i="3"/>
  <c r="E181" i="3"/>
  <c r="F180" i="3"/>
  <c r="E180" i="3"/>
  <c r="F179" i="3"/>
  <c r="E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5" i="3"/>
  <c r="D234" i="3"/>
  <c r="D233" i="3"/>
  <c r="D232" i="3"/>
  <c r="D231" i="3"/>
  <c r="D230" i="3"/>
  <c r="D229" i="3"/>
  <c r="D228" i="3"/>
  <c r="D227" i="3"/>
  <c r="D226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H38" i="9"/>
  <c r="D38" i="9"/>
  <c r="H37" i="9"/>
  <c r="D37" i="9"/>
  <c r="H36" i="9"/>
  <c r="D36" i="9"/>
  <c r="H35" i="9"/>
  <c r="D35" i="9"/>
  <c r="H34" i="9"/>
  <c r="D34" i="9"/>
  <c r="H33" i="9"/>
  <c r="D33" i="9"/>
  <c r="H32" i="9"/>
  <c r="D32" i="9"/>
  <c r="H31" i="9"/>
  <c r="D31" i="9"/>
  <c r="H30" i="9"/>
  <c r="D30" i="9"/>
  <c r="H29" i="9"/>
  <c r="D29" i="9"/>
  <c r="I403" i="7" l="1"/>
  <c r="D403" i="7"/>
  <c r="I402" i="7"/>
  <c r="D402" i="7"/>
  <c r="I401" i="7"/>
  <c r="D401" i="7"/>
  <c r="I400" i="7"/>
  <c r="D400" i="7"/>
  <c r="I399" i="7"/>
  <c r="D399" i="7"/>
  <c r="I398" i="7"/>
  <c r="D398" i="7"/>
  <c r="I397" i="7"/>
  <c r="D397" i="7"/>
  <c r="I396" i="7"/>
  <c r="D396" i="7"/>
  <c r="I395" i="7"/>
  <c r="D395" i="7"/>
  <c r="I394" i="7"/>
  <c r="D394" i="7"/>
  <c r="I393" i="7"/>
  <c r="D393" i="7"/>
  <c r="I392" i="7"/>
  <c r="D392" i="7"/>
  <c r="I391" i="7"/>
  <c r="D391" i="7"/>
  <c r="I390" i="7"/>
  <c r="D390" i="7"/>
  <c r="I389" i="7"/>
  <c r="D389" i="7"/>
  <c r="I388" i="7"/>
  <c r="D388" i="7"/>
  <c r="I387" i="7"/>
  <c r="D387" i="7"/>
  <c r="I386" i="7"/>
  <c r="D386" i="7"/>
  <c r="I385" i="7"/>
  <c r="D385" i="7"/>
  <c r="I384" i="7"/>
  <c r="D384" i="7"/>
  <c r="I383" i="7"/>
  <c r="D383" i="7"/>
  <c r="I382" i="7"/>
  <c r="D382" i="7"/>
  <c r="I381" i="7"/>
  <c r="D381" i="7"/>
  <c r="I380" i="7"/>
  <c r="D380" i="7"/>
  <c r="I379" i="7"/>
  <c r="D379" i="7"/>
  <c r="I378" i="7"/>
  <c r="D378" i="7"/>
  <c r="I376" i="7"/>
  <c r="D376" i="7"/>
  <c r="I375" i="7"/>
  <c r="D375" i="7"/>
  <c r="I374" i="7"/>
  <c r="D374" i="7"/>
  <c r="I373" i="7"/>
  <c r="D373" i="7"/>
  <c r="I372" i="7"/>
  <c r="D372" i="7"/>
  <c r="I371" i="7"/>
  <c r="D371" i="7"/>
  <c r="I370" i="7"/>
  <c r="D370" i="7"/>
  <c r="I369" i="7"/>
  <c r="D369" i="7"/>
  <c r="I368" i="7"/>
  <c r="D368" i="7"/>
  <c r="I367" i="7"/>
  <c r="D367" i="7"/>
  <c r="I365" i="7"/>
  <c r="D365" i="7"/>
  <c r="I364" i="7"/>
  <c r="D364" i="7"/>
  <c r="I363" i="7"/>
  <c r="D363" i="7"/>
  <c r="I362" i="7"/>
  <c r="D362" i="7"/>
  <c r="I361" i="7"/>
  <c r="D361" i="7"/>
  <c r="I360" i="7"/>
  <c r="D360" i="7"/>
  <c r="I359" i="7"/>
  <c r="D359" i="7"/>
  <c r="I358" i="7"/>
  <c r="D358" i="7"/>
  <c r="I357" i="7"/>
  <c r="D357" i="7"/>
  <c r="I356" i="7"/>
  <c r="D356" i="7"/>
  <c r="I355" i="7"/>
  <c r="D355" i="7"/>
  <c r="I354" i="7"/>
  <c r="D354" i="7"/>
  <c r="I353" i="7"/>
  <c r="D353" i="7"/>
  <c r="I352" i="7"/>
  <c r="D352" i="7"/>
  <c r="I351" i="7"/>
  <c r="D351" i="7"/>
  <c r="I350" i="7"/>
  <c r="D350" i="7"/>
  <c r="I349" i="7"/>
  <c r="D349" i="7"/>
  <c r="I347" i="7"/>
  <c r="D347" i="7"/>
  <c r="I346" i="7"/>
  <c r="D346" i="7"/>
  <c r="I345" i="7"/>
  <c r="D345" i="7"/>
  <c r="I344" i="7"/>
  <c r="D344" i="7"/>
  <c r="I343" i="7"/>
  <c r="D343" i="7"/>
  <c r="I342" i="7"/>
  <c r="D342" i="7"/>
  <c r="I341" i="7"/>
  <c r="D341" i="7"/>
  <c r="I340" i="7"/>
  <c r="D340" i="7"/>
  <c r="I339" i="7"/>
  <c r="D339" i="7"/>
  <c r="I338" i="7"/>
  <c r="D338" i="7"/>
  <c r="I337" i="7"/>
  <c r="D337" i="7"/>
  <c r="I336" i="7"/>
  <c r="D336" i="7"/>
  <c r="I335" i="7"/>
  <c r="D335" i="7"/>
  <c r="I334" i="7"/>
  <c r="D334" i="7"/>
  <c r="I333" i="7"/>
  <c r="D333" i="7"/>
  <c r="I332" i="7"/>
  <c r="D332" i="7"/>
  <c r="I331" i="7"/>
  <c r="D331" i="7"/>
  <c r="D330" i="7"/>
  <c r="I329" i="7"/>
  <c r="D329" i="7"/>
  <c r="I328" i="7"/>
  <c r="D328" i="7"/>
  <c r="I327" i="7"/>
  <c r="D327" i="7"/>
  <c r="I326" i="7"/>
  <c r="D326" i="7"/>
  <c r="I325" i="7"/>
  <c r="D325" i="7"/>
  <c r="I324" i="7"/>
  <c r="D324" i="7"/>
  <c r="I323" i="7"/>
  <c r="D323" i="7"/>
  <c r="I322" i="7"/>
  <c r="D322" i="7"/>
  <c r="I321" i="7"/>
  <c r="D321" i="7"/>
  <c r="I320" i="7"/>
  <c r="D320" i="7"/>
  <c r="I319" i="7"/>
  <c r="D319" i="7"/>
  <c r="I318" i="7"/>
  <c r="D318" i="7"/>
  <c r="I317" i="7"/>
  <c r="D317" i="7"/>
  <c r="I316" i="7"/>
  <c r="D316" i="7"/>
  <c r="I315" i="7"/>
  <c r="D315" i="7"/>
  <c r="I314" i="7"/>
  <c r="D314" i="7"/>
  <c r="I313" i="7"/>
  <c r="D313" i="7"/>
  <c r="I312" i="7"/>
  <c r="D312" i="7"/>
  <c r="I308" i="7"/>
  <c r="D308" i="7"/>
  <c r="I307" i="7"/>
  <c r="D307" i="7"/>
  <c r="I306" i="7"/>
  <c r="D306" i="7"/>
  <c r="I305" i="7"/>
  <c r="D305" i="7"/>
  <c r="I304" i="7"/>
  <c r="D304" i="7"/>
  <c r="I303" i="7"/>
  <c r="D303" i="7"/>
  <c r="I302" i="7"/>
  <c r="D302" i="7"/>
  <c r="I301" i="7"/>
  <c r="D301" i="7"/>
  <c r="I300" i="7"/>
  <c r="D300" i="7"/>
  <c r="I299" i="7"/>
  <c r="D299" i="7"/>
  <c r="I298" i="7"/>
  <c r="D298" i="7"/>
  <c r="I297" i="7"/>
  <c r="D297" i="7"/>
  <c r="I296" i="7"/>
  <c r="D296" i="7"/>
  <c r="I295" i="7"/>
  <c r="D295" i="7"/>
  <c r="I294" i="7"/>
  <c r="D294" i="7"/>
  <c r="I293" i="7"/>
  <c r="D293" i="7"/>
  <c r="I292" i="7"/>
  <c r="D292" i="7"/>
  <c r="I291" i="7"/>
  <c r="D291" i="7"/>
  <c r="I290" i="7"/>
  <c r="D290" i="7"/>
  <c r="I289" i="7"/>
  <c r="D289" i="7"/>
  <c r="I288" i="7"/>
  <c r="D288" i="7"/>
  <c r="I287" i="7"/>
  <c r="D287" i="7"/>
  <c r="I286" i="7"/>
  <c r="D286" i="7"/>
  <c r="I285" i="7"/>
  <c r="D285" i="7"/>
  <c r="I284" i="7"/>
  <c r="D284" i="7"/>
  <c r="I283" i="7"/>
  <c r="D283" i="7"/>
  <c r="I282" i="7"/>
  <c r="D282" i="7"/>
  <c r="I281" i="7"/>
  <c r="D281" i="7"/>
  <c r="I280" i="7"/>
  <c r="D280" i="7"/>
  <c r="I279" i="7"/>
  <c r="D279" i="7"/>
  <c r="I278" i="7"/>
  <c r="D278" i="7"/>
  <c r="I277" i="7"/>
  <c r="D277" i="7"/>
  <c r="I276" i="7"/>
  <c r="D276" i="7"/>
  <c r="I275" i="7"/>
  <c r="D275" i="7"/>
  <c r="I274" i="7"/>
  <c r="D274" i="7"/>
  <c r="I273" i="7"/>
  <c r="D273" i="7"/>
  <c r="I272" i="7"/>
  <c r="D272" i="7"/>
  <c r="I271" i="7"/>
  <c r="D271" i="7"/>
  <c r="I270" i="7"/>
  <c r="D270" i="7"/>
  <c r="I269" i="7"/>
  <c r="D269" i="7"/>
  <c r="I268" i="7"/>
  <c r="D268" i="7"/>
  <c r="I267" i="7"/>
  <c r="D267" i="7"/>
  <c r="I266" i="7"/>
  <c r="D266" i="7"/>
  <c r="I265" i="7"/>
  <c r="D265" i="7"/>
  <c r="I264" i="7"/>
  <c r="D264" i="7"/>
  <c r="I263" i="7"/>
  <c r="D263" i="7"/>
  <c r="I262" i="7"/>
  <c r="D262" i="7"/>
  <c r="I261" i="7"/>
  <c r="D261" i="7"/>
  <c r="I260" i="7"/>
  <c r="D260" i="7"/>
  <c r="I259" i="7"/>
  <c r="D259" i="7"/>
  <c r="I258" i="7"/>
  <c r="D258" i="7"/>
  <c r="I257" i="7"/>
  <c r="D257" i="7"/>
  <c r="I256" i="7"/>
  <c r="D256" i="7"/>
  <c r="I255" i="7"/>
  <c r="D255" i="7"/>
  <c r="I254" i="7"/>
  <c r="D254" i="7"/>
  <c r="I253" i="7"/>
  <c r="D253" i="7"/>
  <c r="I252" i="7"/>
  <c r="D252" i="7"/>
  <c r="I251" i="7"/>
  <c r="D251" i="7"/>
  <c r="I250" i="7"/>
  <c r="D250" i="7"/>
  <c r="I249" i="7"/>
  <c r="D249" i="7"/>
  <c r="I248" i="7"/>
  <c r="D248" i="7"/>
  <c r="I247" i="7"/>
  <c r="D247" i="7"/>
  <c r="I245" i="7"/>
  <c r="D245" i="7"/>
  <c r="I244" i="7"/>
  <c r="D244" i="7"/>
  <c r="I241" i="7"/>
  <c r="D241" i="7"/>
  <c r="I240" i="7"/>
  <c r="D240" i="7"/>
  <c r="I239" i="7"/>
  <c r="D239" i="7"/>
  <c r="I238" i="7"/>
  <c r="D238" i="7"/>
  <c r="I237" i="7"/>
  <c r="D237" i="7"/>
  <c r="I236" i="7"/>
  <c r="D236" i="7"/>
  <c r="I235" i="7"/>
  <c r="D235" i="7"/>
  <c r="I234" i="7"/>
  <c r="D234" i="7"/>
  <c r="I233" i="7"/>
  <c r="D233" i="7"/>
  <c r="I232" i="7"/>
  <c r="D232" i="7"/>
  <c r="I231" i="7"/>
  <c r="D231" i="7"/>
  <c r="I230" i="7"/>
  <c r="D230" i="7"/>
  <c r="I229" i="7"/>
  <c r="D229" i="7"/>
  <c r="I228" i="7"/>
  <c r="D228" i="7"/>
  <c r="I227" i="7"/>
  <c r="D227" i="7"/>
  <c r="I226" i="7"/>
  <c r="D226" i="7"/>
  <c r="I225" i="7"/>
  <c r="D225" i="7"/>
  <c r="I224" i="7"/>
  <c r="D224" i="7"/>
  <c r="I223" i="7"/>
  <c r="D223" i="7"/>
  <c r="I222" i="7"/>
  <c r="D222" i="7"/>
  <c r="I221" i="7"/>
  <c r="D221" i="7"/>
  <c r="I220" i="7"/>
  <c r="D220" i="7"/>
  <c r="D219" i="7"/>
  <c r="I218" i="7"/>
  <c r="D218" i="7"/>
  <c r="I217" i="7"/>
  <c r="D217" i="7"/>
  <c r="I216" i="7"/>
  <c r="D216" i="7"/>
  <c r="I215" i="7"/>
  <c r="D215" i="7"/>
  <c r="I214" i="7"/>
  <c r="D214" i="7"/>
  <c r="I213" i="7"/>
  <c r="D213" i="7"/>
  <c r="I212" i="7"/>
  <c r="D212" i="7"/>
  <c r="I210" i="7"/>
  <c r="D210" i="7"/>
  <c r="I209" i="7"/>
  <c r="D209" i="7"/>
  <c r="I208" i="7"/>
  <c r="D208" i="7"/>
  <c r="I207" i="7"/>
  <c r="D207" i="7"/>
  <c r="I206" i="7"/>
  <c r="D206" i="7"/>
  <c r="I205" i="7"/>
  <c r="D205" i="7"/>
  <c r="I204" i="7"/>
  <c r="D204" i="7"/>
  <c r="I203" i="7"/>
  <c r="D203" i="7"/>
  <c r="I202" i="7"/>
  <c r="D202" i="7"/>
  <c r="I201" i="7"/>
  <c r="D201" i="7"/>
  <c r="I200" i="7"/>
  <c r="D200" i="7"/>
  <c r="I199" i="7"/>
  <c r="D199" i="7"/>
  <c r="I198" i="7"/>
  <c r="D198" i="7"/>
  <c r="I197" i="7"/>
  <c r="D197" i="7"/>
  <c r="I196" i="7"/>
  <c r="D196" i="7"/>
  <c r="I195" i="7"/>
  <c r="D195" i="7"/>
  <c r="I194" i="7"/>
  <c r="D194" i="7"/>
  <c r="I193" i="7"/>
  <c r="D193" i="7"/>
  <c r="I192" i="7"/>
  <c r="D192" i="7"/>
  <c r="I191" i="7"/>
  <c r="D191" i="7"/>
  <c r="I190" i="7"/>
  <c r="D190" i="7"/>
  <c r="I189" i="7"/>
  <c r="D189" i="7"/>
  <c r="I188" i="7"/>
  <c r="D188" i="7"/>
  <c r="I187" i="7"/>
  <c r="D187" i="7"/>
  <c r="I186" i="7"/>
  <c r="D186" i="7"/>
  <c r="I185" i="7"/>
  <c r="D185" i="7"/>
  <c r="I184" i="7"/>
  <c r="D184" i="7"/>
  <c r="I183" i="7"/>
  <c r="D183" i="7"/>
  <c r="I182" i="7"/>
  <c r="D182" i="7"/>
  <c r="I181" i="7"/>
  <c r="D181" i="7"/>
  <c r="I180" i="7"/>
  <c r="D180" i="7"/>
  <c r="I179" i="7"/>
  <c r="D179" i="7"/>
  <c r="I178" i="7"/>
  <c r="D178" i="7"/>
  <c r="I177" i="7"/>
  <c r="D177" i="7"/>
  <c r="I175" i="7"/>
  <c r="D175" i="7"/>
  <c r="I174" i="7"/>
  <c r="D174" i="7"/>
  <c r="I173" i="7"/>
  <c r="D173" i="7"/>
  <c r="I172" i="7"/>
  <c r="D172" i="7"/>
  <c r="I171" i="7"/>
  <c r="D171" i="7"/>
  <c r="I170" i="7"/>
  <c r="D170" i="7"/>
  <c r="I169" i="7"/>
  <c r="D169" i="7"/>
  <c r="I168" i="7"/>
  <c r="D168" i="7"/>
  <c r="I167" i="7"/>
  <c r="D167" i="7"/>
  <c r="I166" i="7"/>
  <c r="D166" i="7"/>
  <c r="I165" i="7"/>
  <c r="D165" i="7"/>
  <c r="I164" i="7"/>
  <c r="D164" i="7"/>
  <c r="I163" i="7"/>
  <c r="D163" i="7"/>
  <c r="I162" i="7"/>
  <c r="D162" i="7"/>
  <c r="I161" i="7"/>
  <c r="D161" i="7"/>
  <c r="I160" i="7"/>
  <c r="D160" i="7"/>
  <c r="I159" i="7"/>
  <c r="D159" i="7"/>
  <c r="I158" i="7"/>
  <c r="D158" i="7"/>
  <c r="I157" i="7"/>
  <c r="D157" i="7"/>
  <c r="I156" i="7"/>
  <c r="D156" i="7"/>
  <c r="I155" i="7"/>
  <c r="D155" i="7"/>
  <c r="I154" i="7"/>
  <c r="D154" i="7"/>
  <c r="I153" i="7"/>
  <c r="D153" i="7"/>
  <c r="I152" i="7"/>
  <c r="D152" i="7"/>
  <c r="I151" i="7"/>
  <c r="D151" i="7"/>
  <c r="I150" i="7"/>
  <c r="D150" i="7"/>
  <c r="I149" i="7"/>
  <c r="D149" i="7"/>
  <c r="I148" i="7"/>
  <c r="D148" i="7"/>
  <c r="I147" i="7"/>
  <c r="D147" i="7"/>
  <c r="I146" i="7"/>
  <c r="D146" i="7"/>
  <c r="I145" i="7"/>
  <c r="D145" i="7"/>
  <c r="I144" i="7"/>
  <c r="D144" i="7"/>
  <c r="I143" i="7"/>
  <c r="D143" i="7"/>
  <c r="I142" i="7"/>
  <c r="D142" i="7"/>
  <c r="I141" i="7"/>
  <c r="D141" i="7"/>
  <c r="I140" i="7"/>
  <c r="D140" i="7"/>
  <c r="I139" i="7"/>
  <c r="D139" i="7"/>
  <c r="I138" i="7"/>
  <c r="D138" i="7"/>
  <c r="I137" i="7"/>
  <c r="D137" i="7"/>
  <c r="I136" i="7"/>
  <c r="D136" i="7"/>
  <c r="I135" i="7"/>
  <c r="D135" i="7"/>
  <c r="I134" i="7"/>
  <c r="D134" i="7"/>
  <c r="I133" i="7"/>
  <c r="D133" i="7"/>
  <c r="I132" i="7"/>
  <c r="D132" i="7"/>
  <c r="I131" i="7"/>
  <c r="D131" i="7"/>
  <c r="I130" i="7"/>
  <c r="D130" i="7"/>
  <c r="I129" i="7"/>
  <c r="D129" i="7"/>
  <c r="I128" i="7"/>
  <c r="D128" i="7"/>
  <c r="I127" i="7"/>
  <c r="D127" i="7"/>
  <c r="I126" i="7"/>
  <c r="D126" i="7"/>
  <c r="I125" i="7"/>
  <c r="D125" i="7"/>
  <c r="I124" i="7"/>
  <c r="D124" i="7"/>
  <c r="I123" i="7"/>
  <c r="D123" i="7"/>
  <c r="I122" i="7"/>
  <c r="D122" i="7"/>
  <c r="I121" i="7"/>
  <c r="D121" i="7"/>
  <c r="D120" i="7"/>
  <c r="I119" i="7"/>
  <c r="D119" i="7"/>
  <c r="I118" i="7"/>
  <c r="D118" i="7"/>
  <c r="I117" i="7"/>
  <c r="D117" i="7"/>
  <c r="I116" i="7"/>
  <c r="D116" i="7"/>
  <c r="I115" i="7"/>
  <c r="D115" i="7"/>
  <c r="I114" i="7"/>
  <c r="D114" i="7"/>
  <c r="I113" i="7"/>
  <c r="D113" i="7"/>
  <c r="I112" i="7"/>
  <c r="D112" i="7"/>
  <c r="I111" i="7"/>
  <c r="D111" i="7"/>
  <c r="I110" i="7"/>
  <c r="D110" i="7"/>
  <c r="I109" i="7"/>
  <c r="D109" i="7"/>
  <c r="I108" i="7"/>
  <c r="D108" i="7"/>
  <c r="I107" i="7"/>
  <c r="D107" i="7"/>
  <c r="I106" i="7"/>
  <c r="D106" i="7"/>
  <c r="I105" i="7"/>
  <c r="D105" i="7"/>
  <c r="I104" i="7"/>
  <c r="D104" i="7"/>
  <c r="I103" i="7"/>
  <c r="D103" i="7"/>
  <c r="I102" i="7"/>
  <c r="D102" i="7"/>
  <c r="I101" i="7"/>
  <c r="D101" i="7"/>
  <c r="I100" i="7"/>
  <c r="D100" i="7"/>
  <c r="I99" i="7"/>
  <c r="D99" i="7"/>
  <c r="I98" i="7"/>
  <c r="D98" i="7"/>
  <c r="I97" i="7"/>
  <c r="D97" i="7"/>
  <c r="I94" i="7"/>
  <c r="D94" i="7"/>
  <c r="I93" i="7"/>
  <c r="D93" i="7"/>
  <c r="I92" i="7"/>
  <c r="D92" i="7"/>
  <c r="I91" i="7"/>
  <c r="D91" i="7"/>
  <c r="I90" i="7"/>
  <c r="D90" i="7"/>
  <c r="I89" i="7"/>
  <c r="D89" i="7"/>
  <c r="I88" i="7"/>
  <c r="D88" i="7"/>
  <c r="I86" i="7"/>
  <c r="D86" i="7"/>
  <c r="I85" i="7"/>
  <c r="D85" i="7"/>
  <c r="I84" i="7"/>
  <c r="D84" i="7"/>
  <c r="I83" i="7"/>
  <c r="D83" i="7"/>
  <c r="I82" i="7"/>
  <c r="D82" i="7"/>
  <c r="I81" i="7"/>
  <c r="D81" i="7"/>
  <c r="I80" i="7"/>
  <c r="D80" i="7"/>
  <c r="I79" i="7"/>
  <c r="D79" i="7"/>
  <c r="I78" i="7"/>
  <c r="D78" i="7"/>
  <c r="I77" i="7"/>
  <c r="D77" i="7"/>
  <c r="I76" i="7"/>
  <c r="D76" i="7"/>
  <c r="I75" i="7"/>
  <c r="D75" i="7"/>
  <c r="I74" i="7"/>
  <c r="D74" i="7"/>
  <c r="I73" i="7"/>
  <c r="D73" i="7"/>
  <c r="I72" i="7"/>
  <c r="D72" i="7"/>
  <c r="I71" i="7"/>
  <c r="D71" i="7"/>
  <c r="I70" i="7"/>
  <c r="D70" i="7"/>
  <c r="I69" i="7"/>
  <c r="D69" i="7"/>
  <c r="I68" i="7"/>
  <c r="D68" i="7"/>
  <c r="I67" i="7"/>
  <c r="D67" i="7"/>
  <c r="I66" i="7"/>
  <c r="D66" i="7"/>
  <c r="I65" i="7"/>
  <c r="D65" i="7"/>
  <c r="I64" i="7"/>
  <c r="D64" i="7"/>
  <c r="I63" i="7"/>
  <c r="D63" i="7"/>
  <c r="I62" i="7"/>
  <c r="D62" i="7"/>
  <c r="I61" i="7"/>
  <c r="D61" i="7"/>
  <c r="I60" i="7"/>
  <c r="D60" i="7"/>
  <c r="I59" i="7"/>
  <c r="D59" i="7"/>
  <c r="I58" i="7"/>
  <c r="D58" i="7"/>
  <c r="I57" i="7"/>
  <c r="D57" i="7"/>
  <c r="I56" i="7"/>
  <c r="D56" i="7"/>
  <c r="I55" i="7"/>
  <c r="D55" i="7"/>
  <c r="I54" i="7"/>
  <c r="D54" i="7"/>
  <c r="I53" i="7"/>
  <c r="D53" i="7"/>
  <c r="I52" i="7"/>
  <c r="D52" i="7"/>
  <c r="I51" i="7"/>
  <c r="D51" i="7"/>
  <c r="I50" i="7"/>
  <c r="D50" i="7"/>
  <c r="I49" i="7"/>
  <c r="D49" i="7"/>
  <c r="I48" i="7"/>
  <c r="D48" i="7"/>
  <c r="I47" i="7"/>
  <c r="D47" i="7"/>
  <c r="I46" i="7"/>
  <c r="D46" i="7"/>
  <c r="I45" i="7"/>
  <c r="D45" i="7"/>
  <c r="I44" i="7"/>
  <c r="D44" i="7"/>
  <c r="I43" i="7"/>
  <c r="D43" i="7"/>
  <c r="I42" i="7"/>
  <c r="D42" i="7"/>
  <c r="I41" i="7"/>
  <c r="D41" i="7"/>
  <c r="I40" i="7"/>
  <c r="D40" i="7"/>
  <c r="I39" i="7"/>
  <c r="D39" i="7"/>
  <c r="I38" i="7"/>
  <c r="D38" i="7"/>
  <c r="I37" i="7"/>
  <c r="D37" i="7"/>
  <c r="I36" i="7"/>
  <c r="D36" i="7"/>
  <c r="I35" i="7"/>
  <c r="D35" i="7"/>
  <c r="D34" i="7"/>
  <c r="I33" i="7"/>
  <c r="D33" i="7"/>
  <c r="I32" i="7"/>
  <c r="D32" i="7"/>
  <c r="I31" i="7"/>
  <c r="D31" i="7"/>
  <c r="I30" i="7"/>
  <c r="D30" i="7"/>
  <c r="I29" i="7"/>
  <c r="D29" i="7"/>
  <c r="I28" i="7"/>
  <c r="D28" i="7"/>
  <c r="I27" i="7"/>
  <c r="D27" i="7"/>
  <c r="I26" i="7"/>
  <c r="D26" i="7"/>
  <c r="I25" i="7"/>
  <c r="D25" i="7"/>
  <c r="I24" i="7"/>
  <c r="D24" i="7"/>
  <c r="I23" i="7"/>
  <c r="D23" i="7"/>
  <c r="I22" i="7"/>
  <c r="D22" i="7"/>
  <c r="I21" i="7"/>
  <c r="D21" i="7"/>
  <c r="I20" i="7"/>
  <c r="D20" i="7"/>
  <c r="I19" i="7"/>
  <c r="D19" i="7"/>
  <c r="I18" i="7"/>
  <c r="D18" i="7"/>
  <c r="I17" i="7"/>
  <c r="D17" i="7"/>
  <c r="I16" i="7"/>
  <c r="D16" i="7"/>
  <c r="I15" i="7"/>
  <c r="D15" i="7"/>
  <c r="I14" i="7"/>
  <c r="D14" i="7"/>
  <c r="I13" i="7"/>
  <c r="D13" i="7"/>
  <c r="I12" i="7"/>
  <c r="D12" i="7"/>
  <c r="I11" i="7"/>
  <c r="D11" i="7"/>
  <c r="I10" i="7"/>
  <c r="D10" i="7"/>
  <c r="I9" i="7"/>
  <c r="D9" i="7"/>
  <c r="I8" i="7"/>
  <c r="D8" i="7"/>
  <c r="I7" i="7"/>
  <c r="D7" i="7"/>
  <c r="I6" i="7"/>
  <c r="D6" i="7"/>
  <c r="I5" i="7"/>
  <c r="D5" i="7"/>
  <c r="I4" i="7"/>
  <c r="D4" i="7"/>
  <c r="Q27" i="9" l="1"/>
  <c r="S27" i="9" s="1"/>
  <c r="Q26" i="9"/>
  <c r="S26" i="9" s="1"/>
  <c r="Q25" i="9"/>
  <c r="S25" i="9" s="1"/>
  <c r="Q24" i="9"/>
  <c r="S24" i="9" s="1"/>
  <c r="Q23" i="9"/>
  <c r="S23" i="9" s="1"/>
  <c r="Q22" i="9"/>
  <c r="S22" i="9" s="1"/>
  <c r="Q21" i="9"/>
  <c r="S21" i="9" s="1"/>
  <c r="Q20" i="9"/>
  <c r="S20" i="9" s="1"/>
  <c r="R31" i="9" l="1"/>
  <c r="Q31" i="9"/>
  <c r="S31" i="9" s="1"/>
  <c r="R35" i="9"/>
  <c r="Q35" i="9"/>
  <c r="S35" i="9" s="1"/>
  <c r="R32" i="9"/>
  <c r="Q32" i="9"/>
  <c r="S32" i="9" s="1"/>
  <c r="R36" i="9"/>
  <c r="Q36" i="9"/>
  <c r="S36" i="9" s="1"/>
  <c r="R33" i="9"/>
  <c r="Q33" i="9"/>
  <c r="S33" i="9" s="1"/>
  <c r="R37" i="9"/>
  <c r="Q37" i="9"/>
  <c r="S37" i="9" s="1"/>
  <c r="R30" i="9"/>
  <c r="Q30" i="9"/>
  <c r="S30" i="9" s="1"/>
  <c r="R34" i="9"/>
  <c r="Q34" i="9"/>
  <c r="S34" i="9" s="1"/>
  <c r="R38" i="9"/>
  <c r="Q38" i="9"/>
  <c r="S38" i="9" s="1"/>
  <c r="Q19" i="9"/>
  <c r="S19" i="9" s="1"/>
  <c r="K6" i="9"/>
  <c r="AD2" i="9"/>
  <c r="Q29" i="9"/>
  <c r="S29" i="9" s="1"/>
  <c r="X67" i="9"/>
  <c r="B2" i="4"/>
  <c r="Q18" i="9" l="1"/>
  <c r="S18" i="9" s="1"/>
  <c r="AL2" i="9"/>
  <c r="R18" i="9"/>
  <c r="R29" i="9" l="1"/>
  <c r="R39" i="9" s="1"/>
  <c r="AN2" i="9" s="1"/>
  <c r="D19" i="9"/>
  <c r="K9" i="9" l="1"/>
  <c r="R27" i="9" l="1"/>
  <c r="R26" i="9"/>
  <c r="R25" i="9"/>
  <c r="R24" i="9"/>
  <c r="R23" i="9"/>
  <c r="R22" i="9"/>
  <c r="R21" i="9"/>
  <c r="R20" i="9"/>
  <c r="R19" i="9"/>
  <c r="R28" i="9" l="1"/>
  <c r="H27" i="9"/>
  <c r="D27" i="9"/>
  <c r="H26" i="9"/>
  <c r="D26" i="9"/>
  <c r="H25" i="9"/>
  <c r="D25" i="9"/>
  <c r="H24" i="9"/>
  <c r="D24" i="9"/>
  <c r="H23" i="9"/>
  <c r="D23" i="9"/>
  <c r="H22" i="9"/>
  <c r="D22" i="9"/>
  <c r="H21" i="9"/>
  <c r="D21" i="9"/>
  <c r="H20" i="9"/>
  <c r="D20" i="9"/>
  <c r="E152" i="3"/>
  <c r="F152" i="3"/>
  <c r="E153" i="3"/>
  <c r="F153" i="3"/>
  <c r="E154" i="3"/>
  <c r="F154" i="3"/>
  <c r="E155" i="3"/>
  <c r="F155" i="3"/>
  <c r="E157" i="3"/>
  <c r="F157" i="3"/>
  <c r="E158" i="3"/>
  <c r="F158" i="3"/>
  <c r="E159" i="3"/>
  <c r="F159" i="3"/>
  <c r="AM2" i="9" l="1"/>
  <c r="R40" i="9"/>
  <c r="X65" i="9" s="1"/>
  <c r="D2" i="4"/>
  <c r="C2" i="4"/>
  <c r="AO2" i="9" l="1"/>
  <c r="X62" i="9"/>
  <c r="M1" i="9"/>
  <c r="AF2" i="9" s="1"/>
  <c r="E2" i="4"/>
  <c r="F2" i="4" s="1"/>
  <c r="A2" i="4" s="1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F161" i="3"/>
  <c r="E161" i="3"/>
  <c r="D161" i="3"/>
  <c r="F160" i="3"/>
  <c r="E160" i="3"/>
  <c r="D160" i="3"/>
  <c r="F156" i="3"/>
  <c r="E156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F120" i="3"/>
  <c r="E120" i="3"/>
  <c r="D120" i="3"/>
  <c r="F119" i="3"/>
  <c r="E119" i="3"/>
  <c r="D119" i="3"/>
  <c r="F118" i="3"/>
  <c r="E118" i="3"/>
  <c r="D118" i="3"/>
  <c r="F117" i="3"/>
  <c r="E117" i="3"/>
  <c r="F116" i="3"/>
  <c r="E116" i="3"/>
  <c r="D116" i="3"/>
  <c r="F115" i="3"/>
  <c r="E115" i="3"/>
  <c r="D115" i="3"/>
  <c r="F114" i="3"/>
  <c r="E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F68" i="3"/>
  <c r="E68" i="3"/>
  <c r="F67" i="3"/>
  <c r="E67" i="3"/>
  <c r="D67" i="3"/>
  <c r="F66" i="3"/>
  <c r="E66" i="3"/>
  <c r="D66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7" i="3"/>
  <c r="E37" i="3"/>
  <c r="D37" i="3"/>
  <c r="F36" i="3"/>
  <c r="E36" i="3"/>
  <c r="D36" i="3"/>
  <c r="F35" i="3"/>
  <c r="E35" i="3"/>
  <c r="D35" i="3"/>
  <c r="F34" i="3"/>
  <c r="E34" i="3"/>
  <c r="D34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F9" i="3"/>
  <c r="E9" i="3"/>
  <c r="D9" i="3"/>
  <c r="F8" i="3"/>
  <c r="E8" i="3"/>
  <c r="D8" i="3"/>
  <c r="F7" i="3"/>
  <c r="E7" i="3"/>
  <c r="D7" i="3"/>
  <c r="F6" i="3"/>
  <c r="E6" i="3"/>
  <c r="D6" i="3"/>
  <c r="F5" i="3"/>
  <c r="E5" i="3"/>
  <c r="D5" i="3"/>
  <c r="F4" i="3"/>
  <c r="E4" i="3"/>
  <c r="D4" i="3"/>
  <c r="F3" i="3"/>
  <c r="H19" i="9" s="1"/>
  <c r="E3" i="3"/>
  <c r="D3" i="3"/>
  <c r="F2" i="3"/>
  <c r="E2" i="3"/>
  <c r="D2" i="3"/>
  <c r="F14" i="9" l="1"/>
  <c r="AK2" i="9"/>
  <c r="H18" i="9"/>
  <c r="D18" i="9"/>
</calcChain>
</file>

<file path=xl/sharedStrings.xml><?xml version="1.0" encoding="utf-8"?>
<sst xmlns="http://schemas.openxmlformats.org/spreadsheetml/2006/main" count="4676" uniqueCount="1099">
  <si>
    <t>１</t>
  </si>
  <si>
    <t>２</t>
  </si>
  <si>
    <t>３</t>
  </si>
  <si>
    <t>４</t>
  </si>
  <si>
    <t>男</t>
  </si>
  <si>
    <t>女</t>
  </si>
  <si>
    <t>NO.</t>
  </si>
  <si>
    <t>区分</t>
  </si>
  <si>
    <t>コード</t>
  </si>
  <si>
    <t>資格・検定、競技会等の名称</t>
  </si>
  <si>
    <t>主催団体等</t>
  </si>
  <si>
    <t>取得年月日</t>
  </si>
  <si>
    <t>級・合格・賞</t>
  </si>
  <si>
    <t>ランク</t>
  </si>
  <si>
    <t>得点</t>
  </si>
  <si>
    <t>Ｓ</t>
  </si>
  <si>
    <t>Ａ</t>
  </si>
  <si>
    <t>Ｂ</t>
  </si>
  <si>
    <t>Ｃ</t>
  </si>
  <si>
    <t>Ｄ</t>
  </si>
  <si>
    <t>Ｅ</t>
  </si>
  <si>
    <t>Ｆ</t>
  </si>
  <si>
    <t>中級</t>
  </si>
  <si>
    <t>初級</t>
  </si>
  <si>
    <t>区　分　Ａ　合　計　得　点　　　　　　　　　</t>
  </si>
  <si>
    <t>区　分　Ｂ　合　計　得　点　　　　　　　　　　</t>
  </si>
  <si>
    <t>合　計　得　点　　　　　　　　　　</t>
  </si>
  <si>
    <t>資格・検定試験等の名称</t>
  </si>
  <si>
    <t>主 催 団 体 等</t>
  </si>
  <si>
    <t>FFJ検定</t>
  </si>
  <si>
    <t>農業プロジェクト発表会</t>
  </si>
  <si>
    <t>全国最優秀</t>
  </si>
  <si>
    <t>全国優秀</t>
  </si>
  <si>
    <t>ブロック最優秀</t>
  </si>
  <si>
    <t>県最優秀</t>
  </si>
  <si>
    <t>校内最優秀</t>
  </si>
  <si>
    <t>校内優秀</t>
  </si>
  <si>
    <t>校内参加</t>
  </si>
  <si>
    <t>農業意見発表会</t>
  </si>
  <si>
    <t>平板測量競技会</t>
  </si>
  <si>
    <t>家畜審査競技会</t>
  </si>
  <si>
    <t>農業鑑定競技会（全国大会）</t>
  </si>
  <si>
    <t>最優秀賞</t>
  </si>
  <si>
    <t>優秀賞</t>
  </si>
  <si>
    <t>農業情報処理競技会</t>
  </si>
  <si>
    <t>県優秀</t>
  </si>
  <si>
    <t>学校代表</t>
  </si>
  <si>
    <t>食の検定　食農級</t>
  </si>
  <si>
    <t>１級</t>
  </si>
  <si>
    <t>２級</t>
  </si>
  <si>
    <t>３級</t>
  </si>
  <si>
    <t>「食の6次産業化プロデューサー（愛称：食Pro.）」</t>
  </si>
  <si>
    <t>レベル１</t>
  </si>
  <si>
    <t>日本農業技術検定</t>
  </si>
  <si>
    <t>バイオ技術者認定試験</t>
  </si>
  <si>
    <t>土壌医検定試験</t>
  </si>
  <si>
    <t>室内園芸装飾技能検定</t>
  </si>
  <si>
    <t>フラワーデザイン検定</t>
  </si>
  <si>
    <t>３級以上</t>
  </si>
  <si>
    <t>フラワー装飾技能士（フラワー装飾作業）</t>
  </si>
  <si>
    <t>ｶﾗｰｺｰﾃﾞｨﾈｰﾀｰ検定</t>
  </si>
  <si>
    <t>２級以上</t>
  </si>
  <si>
    <t>色彩検定</t>
  </si>
  <si>
    <t>合格</t>
  </si>
  <si>
    <t>家畜商</t>
  </si>
  <si>
    <t>動物愛護推進員</t>
  </si>
  <si>
    <t>動物愛護社会化検定（犬の飼い主検定）</t>
  </si>
  <si>
    <t>専門級</t>
  </si>
  <si>
    <t>基礎級</t>
  </si>
  <si>
    <t>家畜人工授精師</t>
  </si>
  <si>
    <t>販売士検定試験</t>
  </si>
  <si>
    <t>食生活アドバイザー</t>
  </si>
  <si>
    <t>食品衛生責任者</t>
  </si>
  <si>
    <t>測量士・測量士補</t>
  </si>
  <si>
    <t>測量士</t>
  </si>
  <si>
    <t>測量士補</t>
  </si>
  <si>
    <t>造園技能検定</t>
  </si>
  <si>
    <t>レタリング技能検定試験</t>
  </si>
  <si>
    <t>４級</t>
  </si>
  <si>
    <t>トレース技能検定試験</t>
  </si>
  <si>
    <t>グリーンセーバー検定</t>
  </si>
  <si>
    <t>アドバンス</t>
  </si>
  <si>
    <t>ベーシック</t>
  </si>
  <si>
    <t>玉掛け特別教育講習(１ﾄﾝ未満)</t>
  </si>
  <si>
    <t>労働安全衛生法に基づく特別教育を実施する団体</t>
  </si>
  <si>
    <t>修了</t>
  </si>
  <si>
    <t>移動式ｸﾚｰﾝ特別教育講習(1ｔ未満)</t>
  </si>
  <si>
    <t>固定式ｸﾚｰﾝ特別教育講習（５ｔ未満)</t>
  </si>
  <si>
    <t>移動式クレーン運転実技教育(つり上げ荷重5t以上、免許)</t>
  </si>
  <si>
    <t>小型移動式ｸﾚｰﾝ運転技能講習(つり上げ荷重1t以上5t未満)</t>
  </si>
  <si>
    <t>小型フォークリフト特別教育講習（１ｔ未満）</t>
  </si>
  <si>
    <t>フォークリフト運転技能講習（１t以上)</t>
  </si>
  <si>
    <t>締固用機械(ローラー)特別教育</t>
  </si>
  <si>
    <t>高所作業車運転技能講習(10ｍ以上)</t>
  </si>
  <si>
    <t>小型高所作業車特別教育(10ｍ未満）</t>
  </si>
  <si>
    <t>刈払機取扱作業安全衛生教育</t>
  </si>
  <si>
    <t>小型車両系建設機械特別教育講習（３トン未満）</t>
  </si>
  <si>
    <t>車両系建設機械技能講習（３トン以上）</t>
  </si>
  <si>
    <t>振動工具取扱作業安全衛生教育</t>
  </si>
  <si>
    <t>チェーンソー安全衛生教育</t>
  </si>
  <si>
    <t>機械加工技能士</t>
  </si>
  <si>
    <t>機械保全技能士</t>
  </si>
  <si>
    <t>機械検査技能士</t>
  </si>
  <si>
    <t>家庭科食物調理技術検定</t>
  </si>
  <si>
    <t>家庭科保育技術検定</t>
  </si>
  <si>
    <t>毒物劇物取扱者</t>
  </si>
  <si>
    <t>一般合格</t>
  </si>
  <si>
    <t>農業・特定合格</t>
  </si>
  <si>
    <t>危険物取扱者</t>
  </si>
  <si>
    <t>甲種</t>
  </si>
  <si>
    <t>乙種</t>
  </si>
  <si>
    <t>丙種</t>
  </si>
  <si>
    <t>特定化学物質等作業主任者技能講習</t>
  </si>
  <si>
    <t>有機溶剤作業主任者技能講習</t>
  </si>
  <si>
    <t>普通第一種圧力容器取扱作業主任技術講習</t>
  </si>
  <si>
    <t>潜水士</t>
  </si>
  <si>
    <t>全国高校生フラワーアレンジメントコンテスト</t>
  </si>
  <si>
    <t>全国造園デザインコンクール</t>
  </si>
  <si>
    <t>フラワーアレンジメント競技会</t>
  </si>
  <si>
    <t>日本学生科学賞</t>
  </si>
  <si>
    <t>内閣総理大臣賞</t>
  </si>
  <si>
    <t>入賞</t>
  </si>
  <si>
    <t>入選</t>
  </si>
  <si>
    <t>日本ホルスタイン登録協会乳牛体型審査</t>
  </si>
  <si>
    <t>８９点～８５点</t>
  </si>
  <si>
    <t>８４点～８０点</t>
  </si>
  <si>
    <t>乳牛共進会(県大会)</t>
  </si>
  <si>
    <t>ｸﾞﾗﾝﾄﾞﾁｬﾝﾋﾟｵﾝ</t>
  </si>
  <si>
    <t>リザーブグランドチャンピオン</t>
  </si>
  <si>
    <t>和牛共進会（県大会）</t>
  </si>
  <si>
    <t>毎日農業記録賞</t>
  </si>
  <si>
    <t>奨励賞</t>
  </si>
  <si>
    <t>優良賞</t>
  </si>
  <si>
    <t>バイオ甲子園</t>
  </si>
  <si>
    <t>最優秀</t>
  </si>
  <si>
    <t>優秀</t>
  </si>
  <si>
    <t>農業高校生意見文全国コンクール</t>
  </si>
  <si>
    <t>全国農業高校お米甲子園</t>
  </si>
  <si>
    <t>金賞</t>
  </si>
  <si>
    <t>上位２０校</t>
  </si>
  <si>
    <t>森の聞き書き甲子園</t>
  </si>
  <si>
    <t>代表作品（数点）</t>
  </si>
  <si>
    <t>ご当地！絶品うまいもん甲子園</t>
  </si>
  <si>
    <t>優勝</t>
  </si>
  <si>
    <t>全国高校生みんなＤＥ笑顔プロジェクト</t>
  </si>
  <si>
    <t>米粉の名人料理グランプリ</t>
  </si>
  <si>
    <t>全国高校生ソバ打ち選手権</t>
  </si>
  <si>
    <t>高校生ビジネスプラングランプリ</t>
  </si>
  <si>
    <t>ホルスタインブラックアンドホワイトショー</t>
  </si>
  <si>
    <t>各部チャンピオン</t>
  </si>
  <si>
    <t>特別賞</t>
  </si>
  <si>
    <t>ＮＦＤ全国高校生フラワーデザインコンテスト</t>
  </si>
  <si>
    <t>技能五輪全国大会</t>
  </si>
  <si>
    <t>１位</t>
  </si>
  <si>
    <t>敢闘賞</t>
  </si>
  <si>
    <t>学生優秀賞</t>
  </si>
  <si>
    <t>数学検定</t>
  </si>
  <si>
    <t>準１級</t>
  </si>
  <si>
    <t>準２級</t>
  </si>
  <si>
    <t>弁論大会</t>
  </si>
  <si>
    <t>高校生文化大賞</t>
  </si>
  <si>
    <t>税の作文コンクール</t>
  </si>
  <si>
    <t>国税庁長官賞</t>
  </si>
  <si>
    <t>国税局長賞</t>
  </si>
  <si>
    <t>税務署長賞</t>
  </si>
  <si>
    <t>全国高等学校英語スピーチコンテスト</t>
  </si>
  <si>
    <t>ホームプロジェクト・学校家庭クラブ研究発表</t>
  </si>
  <si>
    <t>県
最優秀賞</t>
  </si>
  <si>
    <t>県入賞</t>
  </si>
  <si>
    <t>全国高校生料理コンクール</t>
  </si>
  <si>
    <t>全国高校生クリエイティブコンテスト</t>
  </si>
  <si>
    <t>文部科学大臣賞</t>
  </si>
  <si>
    <t>佳作</t>
  </si>
  <si>
    <t>全国高等学校情報処理競技大会</t>
  </si>
  <si>
    <t>ICTプロフェシエンシー検定（P検）</t>
  </si>
  <si>
    <t>日本語ワープロ検定試験</t>
  </si>
  <si>
    <t>プレゼンテーション作成検定試験</t>
  </si>
  <si>
    <t>文書デザイン検定試験</t>
  </si>
  <si>
    <t>ホームページ作成検定試験</t>
  </si>
  <si>
    <t>１級以上</t>
  </si>
  <si>
    <t>日商ＰＣ検定試験（全種目）</t>
  </si>
  <si>
    <t>パソコンスピード検定試験</t>
  </si>
  <si>
    <t>日本語文書処理技能検定</t>
  </si>
  <si>
    <t>情報処理技能検定試験（表計算）</t>
  </si>
  <si>
    <t>情報処理検定（データベース）</t>
  </si>
  <si>
    <t>簿記検定試験</t>
  </si>
  <si>
    <t>簿記能力検定試験</t>
  </si>
  <si>
    <t>ガス溶接特別教育講習</t>
  </si>
  <si>
    <t>アーク溶接特別教育講習</t>
  </si>
  <si>
    <t>ボイラー技士</t>
  </si>
  <si>
    <t>１級学科</t>
  </si>
  <si>
    <t>小型ボイラー取扱特別講習</t>
  </si>
  <si>
    <t>グラインダ特別教育</t>
  </si>
  <si>
    <t>リビングスタイリスト試験</t>
  </si>
  <si>
    <t>訪問介護員養成研修</t>
  </si>
  <si>
    <t>福祉住環境ｺｰﾃﾞｨﾈｰﾀｰ検定</t>
  </si>
  <si>
    <t>手話技能検定</t>
  </si>
  <si>
    <t>５級</t>
  </si>
  <si>
    <t>６級</t>
  </si>
  <si>
    <t>レース編物技能検定</t>
  </si>
  <si>
    <t>繊維製品品質管理士試験（ＴＥＳ・テス）</t>
  </si>
  <si>
    <t>織物設計検定</t>
  </si>
  <si>
    <t>染色検定</t>
  </si>
  <si>
    <t>日本漢字能力検定試験</t>
  </si>
  <si>
    <t>リスニング英語検定</t>
  </si>
  <si>
    <t>実用英語技能検定試験</t>
  </si>
  <si>
    <t>英語検定試験</t>
  </si>
  <si>
    <t>ビジネス英語検定</t>
  </si>
  <si>
    <t>計算技術検定試験</t>
  </si>
  <si>
    <t>情報技術検定</t>
  </si>
  <si>
    <t>特別表彰</t>
  </si>
  <si>
    <t>パソコン利用技術検定</t>
  </si>
  <si>
    <t>ＣＧエンジニア検定部門(ＣＧ部門・画像処理部門）</t>
  </si>
  <si>
    <t>エキスパート</t>
  </si>
  <si>
    <t>各検定職種（機械加工・とび・情報配線施行など）</t>
  </si>
  <si>
    <t>ワープロ実務検定試験</t>
  </si>
  <si>
    <t>ビジネス文書実務検定試験</t>
  </si>
  <si>
    <t>ビジネス文書検定</t>
  </si>
  <si>
    <t>ビジネス文書実務検定（ビジネス文書部門）</t>
  </si>
  <si>
    <t>ビジネス文書実務検定（速度部門・日本語問題）</t>
  </si>
  <si>
    <t>ビジネス文書実務検定（速度部門・英語問題）</t>
  </si>
  <si>
    <t>簿記実務検定試験</t>
  </si>
  <si>
    <t>商業経済検定試験</t>
  </si>
  <si>
    <t>簿記実務検定（会計）</t>
  </si>
  <si>
    <t>簿記実務検定（原価計算）</t>
  </si>
  <si>
    <t>会計実務検定（財務会計論）</t>
  </si>
  <si>
    <t>会計実務検定（財務諸表分析）</t>
  </si>
  <si>
    <t>秘書検定</t>
  </si>
  <si>
    <t>準１級以上</t>
  </si>
  <si>
    <t>ビジネス実務マナー検定</t>
  </si>
  <si>
    <t>サービス接遇検定</t>
  </si>
  <si>
    <t>珠算・電卓実務検定試験</t>
  </si>
  <si>
    <t>総合１級</t>
  </si>
  <si>
    <t>珠算検定</t>
  </si>
  <si>
    <t>総合１級</t>
    <phoneticPr fontId="9"/>
  </si>
  <si>
    <t>性別</t>
    <rPh sb="0" eb="2">
      <t>セイベツ</t>
    </rPh>
    <phoneticPr fontId="9"/>
  </si>
  <si>
    <t>生年</t>
    <rPh sb="0" eb="2">
      <t>セイネン</t>
    </rPh>
    <phoneticPr fontId="9"/>
  </si>
  <si>
    <t>取得年月日の規制</t>
    <rPh sb="0" eb="2">
      <t>シュトク</t>
    </rPh>
    <rPh sb="2" eb="5">
      <t>ネンガッピ</t>
    </rPh>
    <rPh sb="6" eb="8">
      <t>キセイ</t>
    </rPh>
    <phoneticPr fontId="9"/>
  </si>
  <si>
    <t>大臣賞</t>
    <rPh sb="0" eb="2">
      <t>ダイジン</t>
    </rPh>
    <rPh sb="2" eb="3">
      <t>ショウ</t>
    </rPh>
    <phoneticPr fontId="9"/>
  </si>
  <si>
    <t>生月</t>
    <rPh sb="0" eb="1">
      <t>セイ</t>
    </rPh>
    <rPh sb="1" eb="2">
      <t>ツキ</t>
    </rPh>
    <phoneticPr fontId="9"/>
  </si>
  <si>
    <t>生日</t>
    <rPh sb="0" eb="1">
      <t>セイ</t>
    </rPh>
    <rPh sb="1" eb="2">
      <t>ヒ</t>
    </rPh>
    <phoneticPr fontId="9"/>
  </si>
  <si>
    <t>制限年</t>
    <rPh sb="0" eb="2">
      <t>セイゲン</t>
    </rPh>
    <rPh sb="2" eb="3">
      <t>ネン</t>
    </rPh>
    <phoneticPr fontId="9"/>
  </si>
  <si>
    <t>制限年月日</t>
    <rPh sb="0" eb="2">
      <t>セイゲン</t>
    </rPh>
    <rPh sb="2" eb="5">
      <t>ネンガッピ</t>
    </rPh>
    <phoneticPr fontId="9"/>
  </si>
  <si>
    <t>１級</t>
    <phoneticPr fontId="9"/>
  </si>
  <si>
    <t>３級</t>
    <phoneticPr fontId="9"/>
  </si>
  <si>
    <t>区分Ａ</t>
    <rPh sb="0" eb="2">
      <t>クブン</t>
    </rPh>
    <phoneticPr fontId="9"/>
  </si>
  <si>
    <t>入選</t>
    <phoneticPr fontId="9"/>
  </si>
  <si>
    <t>２級</t>
    <phoneticPr fontId="9"/>
  </si>
  <si>
    <t>区分Ｂ</t>
    <rPh sb="0" eb="2">
      <t>クブン</t>
    </rPh>
    <phoneticPr fontId="9"/>
  </si>
  <si>
    <t>2101</t>
  </si>
  <si>
    <t>1101</t>
  </si>
  <si>
    <t>1102</t>
  </si>
  <si>
    <t>1103</t>
  </si>
  <si>
    <t>1104</t>
  </si>
  <si>
    <t>1105</t>
  </si>
  <si>
    <t>1106</t>
  </si>
  <si>
    <t>2001</t>
  </si>
  <si>
    <t>2002</t>
  </si>
  <si>
    <t>2301</t>
  </si>
  <si>
    <t>2501</t>
  </si>
  <si>
    <t>2601</t>
  </si>
  <si>
    <t>3001</t>
  </si>
  <si>
    <t>3002</t>
  </si>
  <si>
    <t>3101</t>
  </si>
  <si>
    <t>3102</t>
  </si>
  <si>
    <t>3201</t>
  </si>
  <si>
    <t>3202</t>
  </si>
  <si>
    <t>4001</t>
  </si>
  <si>
    <t>4002</t>
  </si>
  <si>
    <t>4004</t>
  </si>
  <si>
    <t>4005</t>
  </si>
  <si>
    <t>4306</t>
  </si>
  <si>
    <t>4307</t>
  </si>
  <si>
    <t>4308</t>
  </si>
  <si>
    <t>5001</t>
  </si>
  <si>
    <t>5002</t>
  </si>
  <si>
    <t>5003</t>
  </si>
  <si>
    <t>5004</t>
  </si>
  <si>
    <t>6101</t>
  </si>
  <si>
    <t>6301</t>
  </si>
  <si>
    <t>6303</t>
  </si>
  <si>
    <t>6304</t>
  </si>
  <si>
    <t>6305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</si>
  <si>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</si>
  <si>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</si>
  <si>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</si>
  <si>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</si>
  <si>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</si>
  <si>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</si>
  <si>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</si>
  <si>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</si>
  <si>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</si>
  <si>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</si>
  <si>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</si>
  <si>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</si>
  <si>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</si>
  <si>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</si>
  <si>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</si>
  <si>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7021</t>
  </si>
  <si>
    <t>7022</t>
  </si>
  <si>
    <t>7023</t>
  </si>
  <si>
    <t>8301</t>
  </si>
  <si>
    <t>8405</t>
  </si>
  <si>
    <t>8551</t>
  </si>
  <si>
    <t>9301</t>
  </si>
  <si>
    <t>9302</t>
  </si>
  <si>
    <t>9303</t>
  </si>
  <si>
    <t>9304</t>
  </si>
  <si>
    <t>9305</t>
  </si>
  <si>
    <t>9702</t>
  </si>
  <si>
    <t>区分A</t>
    <rPh sb="0" eb="2">
      <t>クブン</t>
    </rPh>
    <phoneticPr fontId="9"/>
  </si>
  <si>
    <t>中級</t>
    <rPh sb="0" eb="2">
      <t>チュウキュウ</t>
    </rPh>
    <phoneticPr fontId="9"/>
  </si>
  <si>
    <t>初級</t>
    <phoneticPr fontId="9"/>
  </si>
  <si>
    <t>大臣賞</t>
    <rPh sb="0" eb="2">
      <t>ダイジン</t>
    </rPh>
    <rPh sb="2" eb="3">
      <t>ショウ</t>
    </rPh>
    <phoneticPr fontId="9"/>
  </si>
  <si>
    <t>名称</t>
    <rPh sb="0" eb="2">
      <t>メイショウ</t>
    </rPh>
    <phoneticPr fontId="9"/>
  </si>
  <si>
    <t>1126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</si>
  <si>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</si>
  <si>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</si>
  <si>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</si>
  <si>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</si>
  <si>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</si>
  <si>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</si>
  <si>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</si>
  <si>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</si>
  <si>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</si>
  <si>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</si>
  <si>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</si>
  <si>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</si>
  <si>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</si>
  <si>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</si>
  <si>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</si>
  <si>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</si>
  <si>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</si>
  <si>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</si>
  <si>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1526</t>
  </si>
  <si>
    <t>1602</t>
  </si>
  <si>
    <t>1603</t>
  </si>
  <si>
    <t>1605</t>
  </si>
  <si>
    <t>1606</t>
  </si>
  <si>
    <t>1642</t>
  </si>
  <si>
    <t>1651</t>
  </si>
  <si>
    <t>1652</t>
  </si>
  <si>
    <t>1653</t>
  </si>
  <si>
    <t>1672</t>
  </si>
  <si>
    <t>2401</t>
  </si>
  <si>
    <t>2402</t>
  </si>
  <si>
    <t>2403</t>
  </si>
  <si>
    <t>2404</t>
  </si>
  <si>
    <t>2405</t>
  </si>
  <si>
    <t>2407</t>
  </si>
  <si>
    <t>2408</t>
  </si>
  <si>
    <t>2410</t>
  </si>
  <si>
    <t>2411</t>
  </si>
  <si>
    <t>2412</t>
  </si>
  <si>
    <t>3251</t>
  </si>
  <si>
    <t>3252</t>
  </si>
  <si>
    <t>7016</t>
  </si>
  <si>
    <t>7017</t>
  </si>
  <si>
    <t>7018</t>
  </si>
  <si>
    <t>7019</t>
  </si>
  <si>
    <t>7020</t>
  </si>
  <si>
    <t>8001</t>
  </si>
  <si>
    <t>8201</t>
  </si>
  <si>
    <t>8202</t>
  </si>
  <si>
    <t>8203</t>
  </si>
  <si>
    <t>8401</t>
  </si>
  <si>
    <t>8402</t>
  </si>
  <si>
    <t>8403</t>
  </si>
  <si>
    <t>8404</t>
  </si>
  <si>
    <t>9100</t>
  </si>
  <si>
    <t>語彙・読解力検定</t>
  </si>
  <si>
    <t>9110</t>
  </si>
  <si>
    <t>9401</t>
  </si>
  <si>
    <t>9402</t>
  </si>
  <si>
    <t>9403</t>
  </si>
  <si>
    <t>9404</t>
  </si>
  <si>
    <t>9602</t>
  </si>
  <si>
    <t>9603</t>
  </si>
  <si>
    <t>9604</t>
  </si>
  <si>
    <t>9605</t>
  </si>
  <si>
    <t>9620</t>
  </si>
  <si>
    <t>9801</t>
  </si>
  <si>
    <t>9802</t>
  </si>
  <si>
    <t>9803</t>
  </si>
  <si>
    <t>9804</t>
  </si>
  <si>
    <t>9810</t>
  </si>
  <si>
    <t>9811</t>
  </si>
  <si>
    <t>9812</t>
  </si>
  <si>
    <t>9813</t>
  </si>
  <si>
    <t>9814</t>
  </si>
  <si>
    <t>9816</t>
  </si>
  <si>
    <t>9817</t>
  </si>
  <si>
    <t>9818</t>
  </si>
  <si>
    <t>9819</t>
  </si>
  <si>
    <t>9820</t>
  </si>
  <si>
    <t>9821</t>
  </si>
  <si>
    <t>9822</t>
  </si>
  <si>
    <t>9823</t>
  </si>
  <si>
    <t>9824</t>
  </si>
  <si>
    <t>9825</t>
  </si>
  <si>
    <t>１級科目</t>
    <phoneticPr fontId="9"/>
  </si>
  <si>
    <t>総合２級</t>
    <phoneticPr fontId="9"/>
  </si>
  <si>
    <t>２級科目</t>
    <phoneticPr fontId="9"/>
  </si>
  <si>
    <t>総合３級</t>
    <phoneticPr fontId="9"/>
  </si>
  <si>
    <t>３級科目</t>
    <phoneticPr fontId="9"/>
  </si>
  <si>
    <t>４級</t>
    <phoneticPr fontId="9"/>
  </si>
  <si>
    <t>文書部門１級</t>
    <rPh sb="0" eb="2">
      <t>ブンショ</t>
    </rPh>
    <rPh sb="5" eb="6">
      <t>キュウ</t>
    </rPh>
    <phoneticPr fontId="9"/>
  </si>
  <si>
    <t>速度部門１級</t>
    <rPh sb="0" eb="2">
      <t>ソクド</t>
    </rPh>
    <rPh sb="5" eb="6">
      <t>キュウ</t>
    </rPh>
    <phoneticPr fontId="9"/>
  </si>
  <si>
    <t>文書部門２級</t>
    <rPh sb="0" eb="2">
      <t>ブンショ</t>
    </rPh>
    <rPh sb="5" eb="6">
      <t>キュウ</t>
    </rPh>
    <phoneticPr fontId="9"/>
  </si>
  <si>
    <t>速度部門２級</t>
    <rPh sb="0" eb="2">
      <t>ソクド</t>
    </rPh>
    <rPh sb="5" eb="6">
      <t>キュウ</t>
    </rPh>
    <phoneticPr fontId="9"/>
  </si>
  <si>
    <t>団体入賞</t>
    <phoneticPr fontId="9"/>
  </si>
  <si>
    <t>個人入賞</t>
    <phoneticPr fontId="9"/>
  </si>
  <si>
    <t>地区優秀</t>
    <phoneticPr fontId="9"/>
  </si>
  <si>
    <t>地区最優秀</t>
    <phoneticPr fontId="9"/>
  </si>
  <si>
    <t>県最優秀</t>
    <phoneticPr fontId="9"/>
  </si>
  <si>
    <t>地区優秀</t>
    <phoneticPr fontId="9"/>
  </si>
  <si>
    <t>優秀賞</t>
    <phoneticPr fontId="9"/>
  </si>
  <si>
    <t>優秀賞</t>
    <phoneticPr fontId="9"/>
  </si>
  <si>
    <t>地区最優秀</t>
    <phoneticPr fontId="9"/>
  </si>
  <si>
    <t>地区優秀</t>
    <phoneticPr fontId="9"/>
  </si>
  <si>
    <t>県最優秀</t>
    <phoneticPr fontId="9"/>
  </si>
  <si>
    <t>各部１位</t>
    <phoneticPr fontId="9"/>
  </si>
  <si>
    <t>各部２位</t>
    <phoneticPr fontId="9"/>
  </si>
  <si>
    <t>２位</t>
    <phoneticPr fontId="9"/>
  </si>
  <si>
    <t>３位</t>
    <phoneticPr fontId="9"/>
  </si>
  <si>
    <t>佳作</t>
    <phoneticPr fontId="9"/>
  </si>
  <si>
    <t>地区優秀</t>
  </si>
  <si>
    <t>地区最優秀</t>
  </si>
  <si>
    <t>大臣賞</t>
    <rPh sb="0" eb="3">
      <t>ダイジンショウ</t>
    </rPh>
    <phoneticPr fontId="9"/>
  </si>
  <si>
    <t>２位</t>
  </si>
  <si>
    <t>３位</t>
  </si>
  <si>
    <t>１級科目</t>
  </si>
  <si>
    <t>２級科目</t>
  </si>
  <si>
    <t>３級科目</t>
  </si>
  <si>
    <t>総合２級</t>
  </si>
  <si>
    <t>総合３級</t>
  </si>
  <si>
    <t>各部１位</t>
  </si>
  <si>
    <t>各部２位</t>
  </si>
  <si>
    <t>個人入賞</t>
  </si>
  <si>
    <t>団体入賞</t>
  </si>
  <si>
    <t>エクセレント</t>
    <phoneticPr fontId="9"/>
  </si>
  <si>
    <t>文書部門３級</t>
    <rPh sb="0" eb="2">
      <t>ブンショ</t>
    </rPh>
    <rPh sb="5" eb="6">
      <t>キュウ</t>
    </rPh>
    <phoneticPr fontId="9"/>
  </si>
  <si>
    <t>速度部門３級</t>
    <rPh sb="0" eb="2">
      <t>ソクド</t>
    </rPh>
    <rPh sb="5" eb="6">
      <t>キュウ</t>
    </rPh>
    <phoneticPr fontId="9"/>
  </si>
  <si>
    <t>５段</t>
    <rPh sb="1" eb="2">
      <t>ダン</t>
    </rPh>
    <phoneticPr fontId="9"/>
  </si>
  <si>
    <t>４段</t>
    <rPh sb="1" eb="2">
      <t>ダン</t>
    </rPh>
    <phoneticPr fontId="9"/>
  </si>
  <si>
    <t>３段</t>
    <rPh sb="1" eb="2">
      <t>ダン</t>
    </rPh>
    <phoneticPr fontId="9"/>
  </si>
  <si>
    <t>２段</t>
    <rPh sb="1" eb="2">
      <t>ダン</t>
    </rPh>
    <phoneticPr fontId="9"/>
  </si>
  <si>
    <t>初段</t>
    <rPh sb="0" eb="2">
      <t>ショダン</t>
    </rPh>
    <phoneticPr fontId="9"/>
  </si>
  <si>
    <t>１級速度部門</t>
    <rPh sb="2" eb="4">
      <t>ソクド</t>
    </rPh>
    <phoneticPr fontId="9"/>
  </si>
  <si>
    <t>２級速度部門</t>
    <rPh sb="2" eb="4">
      <t>ソクド</t>
    </rPh>
    <phoneticPr fontId="9"/>
  </si>
  <si>
    <t>３級速度部門</t>
    <rPh sb="2" eb="4">
      <t>ソクド</t>
    </rPh>
    <phoneticPr fontId="9"/>
  </si>
  <si>
    <t>１級文書部門</t>
    <rPh sb="2" eb="4">
      <t>ブンショ</t>
    </rPh>
    <phoneticPr fontId="9"/>
  </si>
  <si>
    <t>２級文書部門</t>
    <rPh sb="2" eb="4">
      <t>ブンショ</t>
    </rPh>
    <phoneticPr fontId="9"/>
  </si>
  <si>
    <t>３級文書部門</t>
    <rPh sb="2" eb="4">
      <t>ブンショ</t>
    </rPh>
    <phoneticPr fontId="9"/>
  </si>
  <si>
    <t>（取得の始め）</t>
    <rPh sb="1" eb="3">
      <t>シュトク</t>
    </rPh>
    <rPh sb="4" eb="5">
      <t>ハジ</t>
    </rPh>
    <phoneticPr fontId="9"/>
  </si>
  <si>
    <t>（取得の最後）</t>
    <rPh sb="1" eb="3">
      <t>シュトク</t>
    </rPh>
    <rPh sb="4" eb="6">
      <t>サイゴ</t>
    </rPh>
    <phoneticPr fontId="9"/>
  </si>
  <si>
    <t>生物分類技能検定</t>
    <rPh sb="4" eb="6">
      <t>ギノウ</t>
    </rPh>
    <phoneticPr fontId="9"/>
  </si>
  <si>
    <t>２級</t>
    <rPh sb="1" eb="2">
      <t>キュウ</t>
    </rPh>
    <phoneticPr fontId="9"/>
  </si>
  <si>
    <t>準２級</t>
    <rPh sb="0" eb="1">
      <t>ジュン</t>
    </rPh>
    <rPh sb="2" eb="3">
      <t>キュウ</t>
    </rPh>
    <phoneticPr fontId="9"/>
  </si>
  <si>
    <t>愛玩動物飼養管理士</t>
    <phoneticPr fontId="9"/>
  </si>
  <si>
    <t>準２級</t>
    <rPh sb="0" eb="1">
      <t>ジュン</t>
    </rPh>
    <phoneticPr fontId="9"/>
  </si>
  <si>
    <t>実験動物二級技術者</t>
    <rPh sb="8" eb="9">
      <t>シャ</t>
    </rPh>
    <phoneticPr fontId="9"/>
  </si>
  <si>
    <t>ﾊﾟﾝ製造技能士</t>
    <rPh sb="5" eb="8">
      <t>ギノウシ</t>
    </rPh>
    <phoneticPr fontId="9"/>
  </si>
  <si>
    <t>ベイシック</t>
    <phoneticPr fontId="9"/>
  </si>
  <si>
    <t>家庭科被服製作技術検定</t>
    <phoneticPr fontId="9"/>
  </si>
  <si>
    <t>１級和服</t>
  </si>
  <si>
    <t>１級洋服</t>
  </si>
  <si>
    <t>１級和服</t>
    <rPh sb="2" eb="4">
      <t>ワフク</t>
    </rPh>
    <phoneticPr fontId="9"/>
  </si>
  <si>
    <t>１級洋服</t>
    <rPh sb="2" eb="4">
      <t>ヨウフク</t>
    </rPh>
    <phoneticPr fontId="9"/>
  </si>
  <si>
    <t>２級和服</t>
    <rPh sb="2" eb="4">
      <t>ワフク</t>
    </rPh>
    <phoneticPr fontId="9"/>
  </si>
  <si>
    <t>２級洋服</t>
    <rPh sb="2" eb="4">
      <t>ヨウフク</t>
    </rPh>
    <phoneticPr fontId="9"/>
  </si>
  <si>
    <t>Ｂ</t>
    <phoneticPr fontId="9"/>
  </si>
  <si>
    <t>Ｃ</t>
    <phoneticPr fontId="9"/>
  </si>
  <si>
    <t>１級和+洋</t>
    <rPh sb="1" eb="2">
      <t>キュウ</t>
    </rPh>
    <rPh sb="2" eb="3">
      <t>ワ</t>
    </rPh>
    <rPh sb="4" eb="5">
      <t>ヨウ</t>
    </rPh>
    <phoneticPr fontId="9"/>
  </si>
  <si>
    <t>２級和+洋</t>
    <rPh sb="1" eb="2">
      <t>キュウ</t>
    </rPh>
    <rPh sb="2" eb="3">
      <t>ワ</t>
    </rPh>
    <rPh sb="4" eb="5">
      <t>ヨウ</t>
    </rPh>
    <phoneticPr fontId="9"/>
  </si>
  <si>
    <t>１級和+洋</t>
    <rPh sb="2" eb="3">
      <t>ワ</t>
    </rPh>
    <rPh sb="4" eb="5">
      <t>ヨウ</t>
    </rPh>
    <phoneticPr fontId="9"/>
  </si>
  <si>
    <t>２級和+洋</t>
    <rPh sb="2" eb="3">
      <t>ワ</t>
    </rPh>
    <rPh sb="4" eb="5">
      <t>ヨウ</t>
    </rPh>
    <phoneticPr fontId="9"/>
  </si>
  <si>
    <t>学校番号一覧</t>
    <rPh sb="0" eb="2">
      <t>ガッコウ</t>
    </rPh>
    <rPh sb="2" eb="4">
      <t>バンゴウ</t>
    </rPh>
    <rPh sb="4" eb="6">
      <t>イチラン</t>
    </rPh>
    <phoneticPr fontId="15"/>
  </si>
  <si>
    <t>地区</t>
    <rPh sb="0" eb="2">
      <t>チク</t>
    </rPh>
    <phoneticPr fontId="15"/>
  </si>
  <si>
    <t>学校番号</t>
    <rPh sb="0" eb="2">
      <t>ガッコウ</t>
    </rPh>
    <rPh sb="2" eb="4">
      <t>バンゴウ</t>
    </rPh>
    <phoneticPr fontId="15"/>
  </si>
  <si>
    <t>学校名</t>
    <rPh sb="0" eb="2">
      <t>ガッコウ</t>
    </rPh>
    <rPh sb="2" eb="3">
      <t>メイ</t>
    </rPh>
    <phoneticPr fontId="15"/>
  </si>
  <si>
    <t>都道府県</t>
    <rPh sb="0" eb="4">
      <t>トドウフケン</t>
    </rPh>
    <phoneticPr fontId="15"/>
  </si>
  <si>
    <t>校名</t>
    <rPh sb="0" eb="2">
      <t>コウメイ</t>
    </rPh>
    <phoneticPr fontId="15"/>
  </si>
  <si>
    <t>北海道</t>
    <rPh sb="0" eb="3">
      <t>ホッカイドウ</t>
    </rPh>
    <phoneticPr fontId="15"/>
  </si>
  <si>
    <t>高等学校</t>
    <rPh sb="0" eb="2">
      <t>コウトウ</t>
    </rPh>
    <rPh sb="2" eb="4">
      <t>ガッコウ</t>
    </rPh>
    <phoneticPr fontId="15"/>
  </si>
  <si>
    <t>岩見沢農業</t>
  </si>
  <si>
    <t>帯広農業</t>
  </si>
  <si>
    <t>旭川農業</t>
  </si>
  <si>
    <t>名寄産業</t>
  </si>
  <si>
    <t>大野農業</t>
  </si>
  <si>
    <t>倶知安農業</t>
    <rPh sb="0" eb="1">
      <t>クッ</t>
    </rPh>
    <rPh sb="1" eb="2">
      <t>チ</t>
    </rPh>
    <rPh sb="2" eb="3">
      <t>アン</t>
    </rPh>
    <phoneticPr fontId="18" alignment="distributed"/>
  </si>
  <si>
    <t>静内農業</t>
  </si>
  <si>
    <t>深川東</t>
  </si>
  <si>
    <t xml:space="preserve">美幌 </t>
    <rPh sb="0" eb="1">
      <t>ビ</t>
    </rPh>
    <rPh sb="1" eb="2">
      <t>ホロ</t>
    </rPh>
    <phoneticPr fontId="18" alignment="distributed"/>
  </si>
  <si>
    <t>更別農業</t>
  </si>
  <si>
    <t>新十津川農業</t>
  </si>
  <si>
    <t>遠別農業</t>
    <rPh sb="0" eb="1">
      <t>エン</t>
    </rPh>
    <rPh sb="1" eb="2">
      <t>ベツ</t>
    </rPh>
    <phoneticPr fontId="18" alignment="distributed"/>
  </si>
  <si>
    <t>標茶</t>
    <rPh sb="0" eb="1">
      <t>シベ</t>
    </rPh>
    <rPh sb="1" eb="2">
      <t>チャ</t>
    </rPh>
    <phoneticPr fontId="18" alignment="distributed"/>
  </si>
  <si>
    <t>檜山北</t>
  </si>
  <si>
    <t>余市紅志　　　　</t>
    <rPh sb="0" eb="1">
      <t>ヨ</t>
    </rPh>
    <rPh sb="1" eb="2">
      <t>イチ</t>
    </rPh>
    <rPh sb="2" eb="3">
      <t>コウ</t>
    </rPh>
    <rPh sb="3" eb="4">
      <t>シ</t>
    </rPh>
    <phoneticPr fontId="18" alignment="distributed"/>
  </si>
  <si>
    <t>美唄尚栄　　　　　</t>
    <rPh sb="0" eb="1">
      <t>ビ</t>
    </rPh>
    <rPh sb="1" eb="2">
      <t>バイ</t>
    </rPh>
    <rPh sb="2" eb="3">
      <t>ショウ</t>
    </rPh>
    <rPh sb="3" eb="4">
      <t>エイ</t>
    </rPh>
    <phoneticPr fontId="18" alignment="distributed"/>
  </si>
  <si>
    <t>清水</t>
  </si>
  <si>
    <t>当別</t>
  </si>
  <si>
    <t>別海</t>
  </si>
  <si>
    <t>富良野緑峰</t>
  </si>
  <si>
    <t>中標津農業</t>
    <rPh sb="0" eb="1">
      <t>ナカ</t>
    </rPh>
    <rPh sb="1" eb="2">
      <t>シ</t>
    </rPh>
    <rPh sb="2" eb="3">
      <t>ベツ</t>
    </rPh>
    <phoneticPr fontId="18" alignment="distributed"/>
  </si>
  <si>
    <t>士幌</t>
  </si>
  <si>
    <t>剣淵</t>
  </si>
  <si>
    <t>壮瞥</t>
    <rPh sb="0" eb="1">
      <t>ソウ</t>
    </rPh>
    <rPh sb="1" eb="2">
      <t>ベツ</t>
    </rPh>
    <phoneticPr fontId="18" alignment="distributed"/>
  </si>
  <si>
    <t>幌加内</t>
  </si>
  <si>
    <t>ニセコ</t>
  </si>
  <si>
    <t>留寿都</t>
    <rPh sb="0" eb="1">
      <t>ル</t>
    </rPh>
    <rPh sb="1" eb="2">
      <t>ス</t>
    </rPh>
    <rPh sb="2" eb="3">
      <t>ツ</t>
    </rPh>
    <phoneticPr fontId="18" alignment="distributed"/>
  </si>
  <si>
    <t>真狩</t>
    <rPh sb="0" eb="1">
      <t>マッ</t>
    </rPh>
    <rPh sb="1" eb="2">
      <t>カリ</t>
    </rPh>
    <phoneticPr fontId="18" alignment="distributed"/>
  </si>
  <si>
    <t>東藻琴</t>
    <rPh sb="0" eb="1">
      <t>ヒガシ</t>
    </rPh>
    <rPh sb="1" eb="2">
      <t>モ</t>
    </rPh>
    <rPh sb="2" eb="3">
      <t>コト</t>
    </rPh>
    <phoneticPr fontId="18" alignment="distributed"/>
  </si>
  <si>
    <t>青森</t>
    <rPh sb="0" eb="2">
      <t>アオモリ</t>
    </rPh>
    <phoneticPr fontId="15"/>
  </si>
  <si>
    <t>県立</t>
    <rPh sb="0" eb="2">
      <t>ケンリツ</t>
    </rPh>
    <phoneticPr fontId="15"/>
  </si>
  <si>
    <t>弘前実業（藤崎校舎）</t>
    <rPh sb="0" eb="2">
      <t>ヒロサキ</t>
    </rPh>
    <rPh sb="2" eb="4">
      <t>ジツギョウ</t>
    </rPh>
    <phoneticPr fontId="15"/>
  </si>
  <si>
    <t>七戸</t>
    <rPh sb="0" eb="1">
      <t>シチ</t>
    </rPh>
    <rPh sb="1" eb="2">
      <t>ノヘ</t>
    </rPh>
    <phoneticPr fontId="15" alignment="distributed"/>
  </si>
  <si>
    <t>岩手</t>
    <rPh sb="0" eb="2">
      <t>イワテ</t>
    </rPh>
    <phoneticPr fontId="15"/>
  </si>
  <si>
    <t>岩谷堂</t>
    <rPh sb="0" eb="3">
      <t>イワヤドウ</t>
    </rPh>
    <phoneticPr fontId="18" alignment="distributed"/>
  </si>
  <si>
    <t>千厩</t>
    <rPh sb="0" eb="1">
      <t>セン</t>
    </rPh>
    <rPh sb="1" eb="2">
      <t>マヤ</t>
    </rPh>
    <phoneticPr fontId="18" alignment="distributed"/>
  </si>
  <si>
    <t>宮城</t>
    <rPh sb="0" eb="2">
      <t>ミヤギ</t>
    </rPh>
    <phoneticPr fontId="15"/>
  </si>
  <si>
    <t>県</t>
    <rPh sb="0" eb="1">
      <t>ケン</t>
    </rPh>
    <phoneticPr fontId="15"/>
  </si>
  <si>
    <t>農業</t>
    <rPh sb="0" eb="1">
      <t>ノウ</t>
    </rPh>
    <rPh sb="1" eb="2">
      <t>ギョウ</t>
    </rPh>
    <phoneticPr fontId="18" alignment="distributed"/>
  </si>
  <si>
    <t>伊具</t>
    <rPh sb="0" eb="1">
      <t>イ</t>
    </rPh>
    <rPh sb="1" eb="2">
      <t>グ</t>
    </rPh>
    <phoneticPr fontId="18" alignment="distributed"/>
  </si>
  <si>
    <t>亘理</t>
    <rPh sb="0" eb="1">
      <t>ワタ</t>
    </rPh>
    <rPh sb="1" eb="2">
      <t>リ</t>
    </rPh>
    <phoneticPr fontId="18" alignment="distributed"/>
  </si>
  <si>
    <t>南郷</t>
    <rPh sb="0" eb="1">
      <t>ナン</t>
    </rPh>
    <rPh sb="1" eb="2">
      <t>ゴウ</t>
    </rPh>
    <phoneticPr fontId="18" alignment="distributed"/>
  </si>
  <si>
    <t>石巻北</t>
    <rPh sb="0" eb="1">
      <t>イシノ</t>
    </rPh>
    <rPh sb="1" eb="2">
      <t>マキ</t>
    </rPh>
    <rPh sb="2" eb="3">
      <t>キタ</t>
    </rPh>
    <phoneticPr fontId="18" alignment="distributed"/>
  </si>
  <si>
    <t>小牛田農林</t>
    <rPh sb="0" eb="1">
      <t>コ</t>
    </rPh>
    <rPh sb="1" eb="2">
      <t>ゴ</t>
    </rPh>
    <rPh sb="2" eb="3">
      <t>タ</t>
    </rPh>
    <rPh sb="3" eb="4">
      <t>ノウ</t>
    </rPh>
    <rPh sb="4" eb="5">
      <t>リン</t>
    </rPh>
    <phoneticPr fontId="18" alignment="distributed"/>
  </si>
  <si>
    <t>加美農業</t>
    <rPh sb="0" eb="1">
      <t>カ</t>
    </rPh>
    <rPh sb="1" eb="2">
      <t>ミ</t>
    </rPh>
    <rPh sb="2" eb="3">
      <t>ノウ</t>
    </rPh>
    <rPh sb="3" eb="4">
      <t>ギョウ</t>
    </rPh>
    <phoneticPr fontId="18" alignment="distributed"/>
  </si>
  <si>
    <t>迫桜</t>
    <rPh sb="0" eb="1">
      <t>ハク</t>
    </rPh>
    <rPh sb="1" eb="2">
      <t>オウ</t>
    </rPh>
    <phoneticPr fontId="18" alignment="distributed"/>
  </si>
  <si>
    <t>本吉響</t>
    <rPh sb="0" eb="1">
      <t>モト</t>
    </rPh>
    <rPh sb="1" eb="2">
      <t>ヨシ</t>
    </rPh>
    <rPh sb="2" eb="3">
      <t>ヒビキ</t>
    </rPh>
    <phoneticPr fontId="18" alignment="distributed"/>
  </si>
  <si>
    <t>秋田</t>
    <rPh sb="0" eb="2">
      <t>アキタ</t>
    </rPh>
    <phoneticPr fontId="15"/>
  </si>
  <si>
    <t>大曲農業</t>
    <rPh sb="0" eb="1">
      <t>オオ</t>
    </rPh>
    <rPh sb="1" eb="2">
      <t>マガリ</t>
    </rPh>
    <rPh sb="2" eb="3">
      <t>ノウ</t>
    </rPh>
    <rPh sb="3" eb="4">
      <t>ギョウ</t>
    </rPh>
    <phoneticPr fontId="18" alignment="distributed"/>
  </si>
  <si>
    <t>秋田北鷹</t>
    <rPh sb="0" eb="1">
      <t>アキ</t>
    </rPh>
    <rPh sb="1" eb="2">
      <t>タ</t>
    </rPh>
    <rPh sb="2" eb="3">
      <t>ホク</t>
    </rPh>
    <rPh sb="3" eb="4">
      <t>ヨウ</t>
    </rPh>
    <phoneticPr fontId="18" alignment="distributed"/>
  </si>
  <si>
    <t>金足農業</t>
    <rPh sb="0" eb="1">
      <t>カナ</t>
    </rPh>
    <rPh sb="1" eb="2">
      <t>アシ</t>
    </rPh>
    <rPh sb="2" eb="3">
      <t>ノウ</t>
    </rPh>
    <rPh sb="3" eb="4">
      <t>ギョウ</t>
    </rPh>
    <phoneticPr fontId="18" alignment="distributed"/>
  </si>
  <si>
    <t>能代西　</t>
    <rPh sb="0" eb="1">
      <t>ノ</t>
    </rPh>
    <rPh sb="1" eb="2">
      <t>シロ</t>
    </rPh>
    <rPh sb="2" eb="3">
      <t>ニシ</t>
    </rPh>
    <phoneticPr fontId="18" alignment="distributed"/>
  </si>
  <si>
    <t>西目</t>
    <rPh sb="0" eb="1">
      <t>ニシ</t>
    </rPh>
    <rPh sb="1" eb="2">
      <t>メ</t>
    </rPh>
    <phoneticPr fontId="18" alignment="distributed"/>
  </si>
  <si>
    <t>増田</t>
    <rPh sb="0" eb="1">
      <t>マス</t>
    </rPh>
    <rPh sb="1" eb="2">
      <t>ダ</t>
    </rPh>
    <phoneticPr fontId="18" alignment="distributed"/>
  </si>
  <si>
    <t>山形</t>
    <rPh sb="0" eb="2">
      <t>ヤマガタ</t>
    </rPh>
    <phoneticPr fontId="15"/>
  </si>
  <si>
    <t>新庄神室産業</t>
    <rPh sb="0" eb="1">
      <t>シン</t>
    </rPh>
    <rPh sb="1" eb="2">
      <t>ジョウ</t>
    </rPh>
    <rPh sb="2" eb="3">
      <t>カ</t>
    </rPh>
    <rPh sb="3" eb="4">
      <t>ムロ</t>
    </rPh>
    <phoneticPr fontId="18" alignment="distributed"/>
  </si>
  <si>
    <t>置賜農業</t>
    <rPh sb="0" eb="1">
      <t>オキ</t>
    </rPh>
    <rPh sb="1" eb="2">
      <t>タマ</t>
    </rPh>
    <phoneticPr fontId="18" alignment="distributed"/>
  </si>
  <si>
    <t>福島</t>
    <rPh sb="0" eb="2">
      <t>フクシマ</t>
    </rPh>
    <phoneticPr fontId="15"/>
  </si>
  <si>
    <t>福島明成</t>
    <rPh sb="2" eb="3">
      <t>メイ</t>
    </rPh>
    <rPh sb="3" eb="4">
      <t>セイ</t>
    </rPh>
    <phoneticPr fontId="18" alignment="distributed"/>
  </si>
  <si>
    <t>安達東</t>
    <rPh sb="0" eb="1">
      <t>ア</t>
    </rPh>
    <rPh sb="1" eb="2">
      <t>ダチ</t>
    </rPh>
    <rPh sb="2" eb="3">
      <t>ヒガシ</t>
    </rPh>
    <phoneticPr fontId="18" alignment="distributed"/>
  </si>
  <si>
    <t>岩瀬農業</t>
    <rPh sb="0" eb="1">
      <t>イワ</t>
    </rPh>
    <rPh sb="1" eb="2">
      <t>セ</t>
    </rPh>
    <phoneticPr fontId="18" alignment="distributed"/>
  </si>
  <si>
    <t>白河実業</t>
    <rPh sb="0" eb="1">
      <t>シラ</t>
    </rPh>
    <rPh sb="1" eb="2">
      <t>カワ</t>
    </rPh>
    <phoneticPr fontId="18" alignment="distributed"/>
  </si>
  <si>
    <t>修明</t>
    <rPh sb="0" eb="1">
      <t>シュウ</t>
    </rPh>
    <rPh sb="1" eb="2">
      <t>メイ</t>
    </rPh>
    <phoneticPr fontId="18" alignment="distributed"/>
  </si>
  <si>
    <t>小野</t>
    <rPh sb="0" eb="1">
      <t>オ</t>
    </rPh>
    <rPh sb="1" eb="2">
      <t>ノ</t>
    </rPh>
    <phoneticPr fontId="18" alignment="distributed"/>
  </si>
  <si>
    <t>耶麻農業</t>
    <rPh sb="0" eb="1">
      <t>ヤ</t>
    </rPh>
    <rPh sb="1" eb="2">
      <t>マ</t>
    </rPh>
    <phoneticPr fontId="18" alignment="distributed"/>
  </si>
  <si>
    <t>会津農林</t>
    <rPh sb="0" eb="1">
      <t>アイ</t>
    </rPh>
    <rPh sb="1" eb="2">
      <t>ヅ</t>
    </rPh>
    <phoneticPr fontId="18" alignment="distributed"/>
  </si>
  <si>
    <t>磐城農業</t>
    <rPh sb="0" eb="1">
      <t>イワ</t>
    </rPh>
    <rPh sb="1" eb="2">
      <t>キ</t>
    </rPh>
    <phoneticPr fontId="18" alignment="distributed"/>
  </si>
  <si>
    <t>双葉翔陽</t>
    <rPh sb="0" eb="1">
      <t>フタ</t>
    </rPh>
    <rPh sb="1" eb="2">
      <t>バ</t>
    </rPh>
    <rPh sb="2" eb="3">
      <t>ショウ</t>
    </rPh>
    <rPh sb="3" eb="4">
      <t>ヨウ</t>
    </rPh>
    <phoneticPr fontId="18" alignment="distributed"/>
  </si>
  <si>
    <t>相馬農業</t>
    <rPh sb="0" eb="1">
      <t>ソウ</t>
    </rPh>
    <rPh sb="1" eb="2">
      <t>マ</t>
    </rPh>
    <phoneticPr fontId="18" alignment="distributed"/>
  </si>
  <si>
    <t>茨城</t>
    <rPh sb="0" eb="2">
      <t>イバラキ</t>
    </rPh>
    <phoneticPr fontId="15"/>
  </si>
  <si>
    <t>真壁</t>
    <phoneticPr fontId="15"/>
  </si>
  <si>
    <t>栃木</t>
    <rPh sb="0" eb="2">
      <t>トチギ</t>
    </rPh>
    <phoneticPr fontId="15"/>
  </si>
  <si>
    <t>宇都宮白楊</t>
    <rPh sb="3" eb="4">
      <t>ハク</t>
    </rPh>
    <rPh sb="4" eb="5">
      <t>ヨウ</t>
    </rPh>
    <phoneticPr fontId="18" alignment="distributed"/>
  </si>
  <si>
    <t>小山北桜</t>
    <rPh sb="2" eb="3">
      <t>ホク</t>
    </rPh>
    <rPh sb="3" eb="4">
      <t>オウ</t>
    </rPh>
    <phoneticPr fontId="18" alignment="distributed"/>
  </si>
  <si>
    <t>群馬</t>
    <rPh sb="0" eb="2">
      <t>グンマ</t>
    </rPh>
    <phoneticPr fontId="15"/>
  </si>
  <si>
    <t>勢多農林</t>
    <rPh sb="0" eb="1">
      <t>セ</t>
    </rPh>
    <rPh sb="1" eb="2">
      <t>タ</t>
    </rPh>
    <phoneticPr fontId="18" alignment="distributed"/>
  </si>
  <si>
    <t>伊勢崎興陽</t>
    <rPh sb="0" eb="1">
      <t>イ</t>
    </rPh>
    <rPh sb="1" eb="2">
      <t>セ</t>
    </rPh>
    <rPh sb="2" eb="3">
      <t>サキ</t>
    </rPh>
    <rPh sb="3" eb="4">
      <t>コウ</t>
    </rPh>
    <rPh sb="4" eb="5">
      <t>ヨウ</t>
    </rPh>
    <phoneticPr fontId="18" alignment="distributed"/>
  </si>
  <si>
    <t>埼玉</t>
    <rPh sb="0" eb="2">
      <t>サイタマ</t>
    </rPh>
    <phoneticPr fontId="15"/>
  </si>
  <si>
    <t>いずみ</t>
    <phoneticPr fontId="15"/>
  </si>
  <si>
    <t>鳩ヶ谷</t>
    <phoneticPr fontId="15"/>
  </si>
  <si>
    <t>千葉</t>
    <rPh sb="0" eb="2">
      <t>チバ</t>
    </rPh>
    <phoneticPr fontId="15"/>
  </si>
  <si>
    <t>成田西陵</t>
    <rPh sb="0" eb="1">
      <t>ナリ</t>
    </rPh>
    <rPh sb="1" eb="2">
      <t>タ</t>
    </rPh>
    <rPh sb="2" eb="3">
      <t>セイ</t>
    </rPh>
    <rPh sb="3" eb="4">
      <t>リョウ</t>
    </rPh>
    <phoneticPr fontId="18" alignment="distributed"/>
  </si>
  <si>
    <t>薬園台</t>
    <rPh sb="0" eb="1">
      <t>ヤク</t>
    </rPh>
    <rPh sb="1" eb="2">
      <t>エン</t>
    </rPh>
    <rPh sb="2" eb="3">
      <t>ダイ</t>
    </rPh>
    <phoneticPr fontId="18" alignment="distributed"/>
  </si>
  <si>
    <t>流山</t>
    <rPh sb="0" eb="1">
      <t>ナガレ</t>
    </rPh>
    <rPh sb="1" eb="2">
      <t>ヤマ</t>
    </rPh>
    <phoneticPr fontId="18" alignment="distributed"/>
  </si>
  <si>
    <t>清水</t>
    <rPh sb="0" eb="1">
      <t>シ</t>
    </rPh>
    <rPh sb="1" eb="2">
      <t>ミズ</t>
    </rPh>
    <phoneticPr fontId="18" alignment="distributed"/>
  </si>
  <si>
    <t>下総</t>
    <rPh sb="0" eb="1">
      <t>シモ</t>
    </rPh>
    <rPh sb="1" eb="2">
      <t>フサ</t>
    </rPh>
    <phoneticPr fontId="18" alignment="distributed"/>
  </si>
  <si>
    <t>多古</t>
    <rPh sb="0" eb="1">
      <t>タ</t>
    </rPh>
    <rPh sb="1" eb="2">
      <t>コ</t>
    </rPh>
    <phoneticPr fontId="18" alignment="distributed"/>
  </si>
  <si>
    <t>旭農業</t>
    <rPh sb="0" eb="1">
      <t>アサヒ</t>
    </rPh>
    <rPh sb="1" eb="2">
      <t>ノウ</t>
    </rPh>
    <rPh sb="2" eb="3">
      <t>ギョウ</t>
    </rPh>
    <phoneticPr fontId="18" alignment="distributed"/>
  </si>
  <si>
    <t>大網</t>
    <rPh sb="0" eb="1">
      <t>オオ</t>
    </rPh>
    <rPh sb="1" eb="2">
      <t>アミ</t>
    </rPh>
    <phoneticPr fontId="18" alignment="distributed"/>
  </si>
  <si>
    <t>茂原樟陽</t>
    <rPh sb="0" eb="1">
      <t>モ</t>
    </rPh>
    <rPh sb="1" eb="2">
      <t>バラ</t>
    </rPh>
    <rPh sb="2" eb="3">
      <t>ショウ</t>
    </rPh>
    <rPh sb="3" eb="4">
      <t>ヨウ</t>
    </rPh>
    <phoneticPr fontId="18" alignment="distributed"/>
  </si>
  <si>
    <t>安房拓心</t>
    <rPh sb="0" eb="1">
      <t>ア</t>
    </rPh>
    <rPh sb="1" eb="2">
      <t>ワ</t>
    </rPh>
    <rPh sb="2" eb="3">
      <t>タク</t>
    </rPh>
    <rPh sb="3" eb="4">
      <t>シン</t>
    </rPh>
    <phoneticPr fontId="18" alignment="distributed"/>
  </si>
  <si>
    <t>上総</t>
    <rPh sb="0" eb="1">
      <t>カズ</t>
    </rPh>
    <rPh sb="1" eb="2">
      <t>サ</t>
    </rPh>
    <phoneticPr fontId="18" alignment="distributed"/>
  </si>
  <si>
    <t>君津青葉</t>
    <rPh sb="0" eb="1">
      <t>キミ</t>
    </rPh>
    <rPh sb="1" eb="2">
      <t>ツ</t>
    </rPh>
    <rPh sb="2" eb="3">
      <t>アオ</t>
    </rPh>
    <rPh sb="3" eb="4">
      <t>バ</t>
    </rPh>
    <phoneticPr fontId="18" alignment="distributed"/>
  </si>
  <si>
    <t>東京</t>
    <rPh sb="0" eb="2">
      <t>トウキョウ</t>
    </rPh>
    <phoneticPr fontId="15"/>
  </si>
  <si>
    <t>都立</t>
    <rPh sb="0" eb="2">
      <t>トリツ</t>
    </rPh>
    <phoneticPr fontId="15"/>
  </si>
  <si>
    <t>園芸</t>
    <rPh sb="0" eb="2">
      <t>エンゲイ</t>
    </rPh>
    <phoneticPr fontId="15"/>
  </si>
  <si>
    <t>農芸</t>
    <rPh sb="0" eb="2">
      <t>ノウゲイ</t>
    </rPh>
    <phoneticPr fontId="15"/>
  </si>
  <si>
    <t>農産</t>
    <rPh sb="0" eb="2">
      <t>ノウサン</t>
    </rPh>
    <phoneticPr fontId="15"/>
  </si>
  <si>
    <t>瑞穂農芸</t>
    <rPh sb="0" eb="2">
      <t>ミズホ</t>
    </rPh>
    <rPh sb="2" eb="4">
      <t>ノウゲイ</t>
    </rPh>
    <phoneticPr fontId="15"/>
  </si>
  <si>
    <t>農業</t>
    <rPh sb="0" eb="2">
      <t>ノウギョウ</t>
    </rPh>
    <phoneticPr fontId="15"/>
  </si>
  <si>
    <t>大島</t>
    <rPh sb="0" eb="2">
      <t>オオシマ</t>
    </rPh>
    <phoneticPr fontId="15"/>
  </si>
  <si>
    <t>三宅</t>
    <rPh sb="0" eb="2">
      <t>ミヤケ</t>
    </rPh>
    <phoneticPr fontId="15"/>
  </si>
  <si>
    <t>八丈</t>
    <rPh sb="0" eb="2">
      <t>ハチジョウ</t>
    </rPh>
    <phoneticPr fontId="15"/>
  </si>
  <si>
    <t>青梅総合</t>
    <rPh sb="0" eb="2">
      <t>オウメ</t>
    </rPh>
    <rPh sb="2" eb="4">
      <t>ソウゴウ</t>
    </rPh>
    <phoneticPr fontId="15"/>
  </si>
  <si>
    <t>神奈川</t>
    <rPh sb="0" eb="3">
      <t>カナガワ</t>
    </rPh>
    <phoneticPr fontId="15"/>
  </si>
  <si>
    <t>中央農業</t>
    <rPh sb="0" eb="2">
      <t>チュウオウ</t>
    </rPh>
    <rPh sb="2" eb="4">
      <t>ノウギョウ</t>
    </rPh>
    <phoneticPr fontId="15"/>
  </si>
  <si>
    <t>相原</t>
    <rPh sb="0" eb="2">
      <t>アイハラ</t>
    </rPh>
    <phoneticPr fontId="15"/>
  </si>
  <si>
    <t>山梨</t>
    <rPh sb="0" eb="2">
      <t>ヤマナシ</t>
    </rPh>
    <phoneticPr fontId="15"/>
  </si>
  <si>
    <t>農林</t>
    <phoneticPr fontId="15"/>
  </si>
  <si>
    <t>北杜</t>
    <phoneticPr fontId="15"/>
  </si>
  <si>
    <t>笛吹</t>
    <phoneticPr fontId="15"/>
  </si>
  <si>
    <t>静岡</t>
    <rPh sb="0" eb="2">
      <t>シズオカ</t>
    </rPh>
    <phoneticPr fontId="15"/>
  </si>
  <si>
    <t>下田</t>
    <phoneticPr fontId="15"/>
  </si>
  <si>
    <t>下田（南伊豆分校）</t>
    <rPh sb="0" eb="2">
      <t>シモダ</t>
    </rPh>
    <phoneticPr fontId="15"/>
  </si>
  <si>
    <t>富岳館</t>
    <phoneticPr fontId="15"/>
  </si>
  <si>
    <t>藤枝北</t>
    <phoneticPr fontId="15"/>
  </si>
  <si>
    <t>小笠</t>
    <phoneticPr fontId="15"/>
  </si>
  <si>
    <t>天竜</t>
    <rPh sb="0" eb="1">
      <t>テン</t>
    </rPh>
    <rPh sb="1" eb="2">
      <t>リュウ</t>
    </rPh>
    <phoneticPr fontId="18" alignment="distributed"/>
  </si>
  <si>
    <t>天竜（春野校舎）</t>
    <rPh sb="0" eb="2">
      <t>テンリュウ</t>
    </rPh>
    <phoneticPr fontId="15"/>
  </si>
  <si>
    <t>浜松大平台</t>
    <rPh sb="0" eb="1">
      <t>ハマ</t>
    </rPh>
    <rPh sb="1" eb="2">
      <t>マツ</t>
    </rPh>
    <rPh sb="2" eb="3">
      <t>オオ</t>
    </rPh>
    <rPh sb="3" eb="4">
      <t>ヒラ</t>
    </rPh>
    <rPh sb="4" eb="5">
      <t>ダイ</t>
    </rPh>
    <phoneticPr fontId="18" alignment="distributed"/>
  </si>
  <si>
    <t>新潟</t>
    <rPh sb="0" eb="2">
      <t>ニイガタ</t>
    </rPh>
    <phoneticPr fontId="15"/>
  </si>
  <si>
    <t>巻総合</t>
    <phoneticPr fontId="15"/>
  </si>
  <si>
    <t>長野</t>
    <rPh sb="0" eb="2">
      <t>ナガノ</t>
    </rPh>
    <phoneticPr fontId="15"/>
  </si>
  <si>
    <t>更級農業</t>
    <rPh sb="0" eb="1">
      <t>サラ</t>
    </rPh>
    <rPh sb="1" eb="2">
      <t>シナ</t>
    </rPh>
    <phoneticPr fontId="18" alignment="distributed"/>
  </si>
  <si>
    <t>南安曇農業</t>
    <rPh sb="0" eb="3">
      <t>ミナミアヅミ</t>
    </rPh>
    <phoneticPr fontId="18" alignment="distributed"/>
  </si>
  <si>
    <t>富山</t>
    <rPh sb="0" eb="2">
      <t>トヤマ</t>
    </rPh>
    <phoneticPr fontId="15"/>
  </si>
  <si>
    <t>入善</t>
    <rPh sb="0" eb="1">
      <t>ニュウ</t>
    </rPh>
    <rPh sb="1" eb="2">
      <t>ゼン</t>
    </rPh>
    <phoneticPr fontId="18" alignment="distributed"/>
  </si>
  <si>
    <t>氷見</t>
    <rPh sb="0" eb="1">
      <t>ヒ</t>
    </rPh>
    <rPh sb="1" eb="2">
      <t>ミ</t>
    </rPh>
    <phoneticPr fontId="18" alignment="distributed"/>
  </si>
  <si>
    <t>小矢部園芸</t>
    <rPh sb="0" eb="1">
      <t>オ</t>
    </rPh>
    <rPh sb="1" eb="2">
      <t>ヤ</t>
    </rPh>
    <rPh sb="2" eb="3">
      <t>ベ</t>
    </rPh>
    <phoneticPr fontId="18" alignment="distributed"/>
  </si>
  <si>
    <t>石川</t>
    <rPh sb="0" eb="2">
      <t>イシカワ</t>
    </rPh>
    <phoneticPr fontId="15"/>
  </si>
  <si>
    <t>翠星</t>
    <rPh sb="0" eb="1">
      <t>スイ</t>
    </rPh>
    <rPh sb="1" eb="2">
      <t>セイ</t>
    </rPh>
    <phoneticPr fontId="18" alignment="distributed"/>
  </si>
  <si>
    <t>七尾東雲</t>
    <rPh sb="0" eb="1">
      <t>ナナ</t>
    </rPh>
    <rPh sb="1" eb="2">
      <t>オ</t>
    </rPh>
    <rPh sb="2" eb="3">
      <t>シノ</t>
    </rPh>
    <rPh sb="3" eb="4">
      <t>ノメ</t>
    </rPh>
    <phoneticPr fontId="18" alignment="distributed"/>
  </si>
  <si>
    <t>能登</t>
    <rPh sb="0" eb="1">
      <t>ノ</t>
    </rPh>
    <rPh sb="1" eb="2">
      <t>ト</t>
    </rPh>
    <phoneticPr fontId="18" alignment="distributed"/>
  </si>
  <si>
    <t>津幡</t>
    <rPh sb="0" eb="1">
      <t>ツ</t>
    </rPh>
    <rPh sb="1" eb="2">
      <t>バタ</t>
    </rPh>
    <phoneticPr fontId="18" alignment="distributed"/>
  </si>
  <si>
    <t>福井</t>
    <rPh sb="0" eb="2">
      <t>フクイ</t>
    </rPh>
    <phoneticPr fontId="15"/>
  </si>
  <si>
    <t>愛知</t>
    <rPh sb="0" eb="2">
      <t>アイチ</t>
    </rPh>
    <phoneticPr fontId="15"/>
  </si>
  <si>
    <t>岐阜</t>
    <rPh sb="0" eb="2">
      <t>ギフ</t>
    </rPh>
    <phoneticPr fontId="15"/>
  </si>
  <si>
    <t>郡上</t>
    <rPh sb="0" eb="1">
      <t>グ</t>
    </rPh>
    <rPh sb="1" eb="2">
      <t>ジョウ</t>
    </rPh>
    <phoneticPr fontId="18" alignment="distributed"/>
  </si>
  <si>
    <t>三重</t>
    <rPh sb="0" eb="2">
      <t>ミエ</t>
    </rPh>
    <phoneticPr fontId="15"/>
  </si>
  <si>
    <t>久居農林</t>
    <rPh sb="0" eb="1">
      <t>ヒサ</t>
    </rPh>
    <rPh sb="1" eb="2">
      <t>イ</t>
    </rPh>
    <rPh sb="2" eb="3">
      <t>ノウ</t>
    </rPh>
    <rPh sb="3" eb="4">
      <t>リン</t>
    </rPh>
    <phoneticPr fontId="18" alignment="distributed"/>
  </si>
  <si>
    <t>明野</t>
    <rPh sb="0" eb="1">
      <t>アケ</t>
    </rPh>
    <rPh sb="1" eb="2">
      <t>ノ</t>
    </rPh>
    <phoneticPr fontId="18" alignment="distributed"/>
  </si>
  <si>
    <t>相可</t>
    <rPh sb="0" eb="1">
      <t>オウ</t>
    </rPh>
    <rPh sb="1" eb="2">
      <t>カ</t>
    </rPh>
    <phoneticPr fontId="18" alignment="distributed"/>
  </si>
  <si>
    <t>伊賀白鳳</t>
    <rPh sb="0" eb="1">
      <t>イ</t>
    </rPh>
    <rPh sb="1" eb="2">
      <t>ガ</t>
    </rPh>
    <rPh sb="2" eb="3">
      <t>ハク</t>
    </rPh>
    <rPh sb="3" eb="4">
      <t>ホウ</t>
    </rPh>
    <phoneticPr fontId="18" alignment="distributed"/>
  </si>
  <si>
    <t>滋賀</t>
    <rPh sb="0" eb="2">
      <t>シガ</t>
    </rPh>
    <phoneticPr fontId="15"/>
  </si>
  <si>
    <t>京都</t>
    <rPh sb="0" eb="2">
      <t>キョウト</t>
    </rPh>
    <phoneticPr fontId="15"/>
  </si>
  <si>
    <t>府立</t>
    <rPh sb="0" eb="2">
      <t>フリツ</t>
    </rPh>
    <phoneticPr fontId="15"/>
  </si>
  <si>
    <t>北桑田(美山分校)</t>
    <rPh sb="4" eb="5">
      <t>ミ</t>
    </rPh>
    <rPh sb="5" eb="6">
      <t>ヤマ</t>
    </rPh>
    <phoneticPr fontId="15" alignment="distributed"/>
  </si>
  <si>
    <t>須知</t>
    <rPh sb="0" eb="1">
      <t>シュウ</t>
    </rPh>
    <rPh sb="1" eb="2">
      <t>チ</t>
    </rPh>
    <phoneticPr fontId="15" alignment="distributed"/>
  </si>
  <si>
    <t>綾部(東分校)</t>
  </si>
  <si>
    <t>福知山(三和分校)</t>
  </si>
  <si>
    <t>峰山(弥栄分校)</t>
    <rPh sb="3" eb="4">
      <t>ヤ</t>
    </rPh>
    <rPh sb="4" eb="5">
      <t>サカ</t>
    </rPh>
    <phoneticPr fontId="15" alignment="distributed"/>
  </si>
  <si>
    <t>久美浜</t>
    <rPh sb="0" eb="1">
      <t>ク</t>
    </rPh>
    <rPh sb="1" eb="2">
      <t>ミ</t>
    </rPh>
    <rPh sb="2" eb="3">
      <t>ハマ</t>
    </rPh>
    <phoneticPr fontId="15" alignment="distributed"/>
  </si>
  <si>
    <t>大阪</t>
    <rPh sb="0" eb="2">
      <t>オオサカ</t>
    </rPh>
    <phoneticPr fontId="15"/>
  </si>
  <si>
    <t>農芸</t>
    <rPh sb="0" eb="1">
      <t>ノウ</t>
    </rPh>
    <rPh sb="1" eb="2">
      <t>ゲイ</t>
    </rPh>
    <phoneticPr fontId="15" alignment="distributed"/>
  </si>
  <si>
    <t>能勢</t>
    <rPh sb="0" eb="1">
      <t>ノ</t>
    </rPh>
    <rPh sb="1" eb="2">
      <t>セ</t>
    </rPh>
    <phoneticPr fontId="15" alignment="distributed"/>
  </si>
  <si>
    <t>園芸</t>
    <rPh sb="0" eb="1">
      <t>エン</t>
    </rPh>
    <rPh sb="1" eb="2">
      <t>ゲイ</t>
    </rPh>
    <phoneticPr fontId="15" alignment="distributed"/>
  </si>
  <si>
    <t>枚岡樟風</t>
    <rPh sb="0" eb="1">
      <t>ヒラ</t>
    </rPh>
    <rPh sb="1" eb="2">
      <t>オカ</t>
    </rPh>
    <rPh sb="2" eb="3">
      <t>ショウ</t>
    </rPh>
    <rPh sb="3" eb="4">
      <t>フウ</t>
    </rPh>
    <phoneticPr fontId="15" alignment="distributed"/>
  </si>
  <si>
    <t>貝塚</t>
    <rPh sb="0" eb="1">
      <t>カイ</t>
    </rPh>
    <rPh sb="1" eb="2">
      <t>ヅカ</t>
    </rPh>
    <phoneticPr fontId="15" alignment="distributed"/>
  </si>
  <si>
    <t>兵庫</t>
    <rPh sb="0" eb="2">
      <t>ヒョウゴ</t>
    </rPh>
    <phoneticPr fontId="15"/>
  </si>
  <si>
    <t>農業</t>
    <phoneticPr fontId="15"/>
  </si>
  <si>
    <t>有馬</t>
    <phoneticPr fontId="15"/>
  </si>
  <si>
    <t>氷上</t>
    <phoneticPr fontId="15"/>
  </si>
  <si>
    <t>上郡</t>
    <phoneticPr fontId="15"/>
  </si>
  <si>
    <t>佐用</t>
    <phoneticPr fontId="15"/>
  </si>
  <si>
    <t>山崎</t>
    <phoneticPr fontId="15"/>
  </si>
  <si>
    <t>淡路</t>
    <phoneticPr fontId="15"/>
  </si>
  <si>
    <t>奈良</t>
    <rPh sb="0" eb="2">
      <t>ナラ</t>
    </rPh>
    <phoneticPr fontId="15"/>
  </si>
  <si>
    <t>磯城野</t>
    <rPh sb="0" eb="1">
      <t>シ</t>
    </rPh>
    <rPh sb="1" eb="2">
      <t>キ</t>
    </rPh>
    <rPh sb="2" eb="3">
      <t>ノ</t>
    </rPh>
    <phoneticPr fontId="15" alignment="distributed"/>
  </si>
  <si>
    <t>御所実業</t>
    <rPh sb="0" eb="1">
      <t>ゴ</t>
    </rPh>
    <rPh sb="1" eb="2">
      <t>セ</t>
    </rPh>
    <phoneticPr fontId="15" alignment="distributed"/>
  </si>
  <si>
    <t>山辺(山添分校)</t>
    <rPh sb="3" eb="5">
      <t>ヤマゾエ</t>
    </rPh>
    <rPh sb="5" eb="7">
      <t>ブンコウ</t>
    </rPh>
    <phoneticPr fontId="15"/>
  </si>
  <si>
    <t>五條(賀名生分校)</t>
    <rPh sb="0" eb="2">
      <t>ゴジョウ</t>
    </rPh>
    <rPh sb="3" eb="6">
      <t>アノウ</t>
    </rPh>
    <rPh sb="6" eb="8">
      <t>ブンコウ</t>
    </rPh>
    <phoneticPr fontId="15"/>
  </si>
  <si>
    <t>和歌山</t>
    <rPh sb="0" eb="3">
      <t>ワカヤマ</t>
    </rPh>
    <phoneticPr fontId="15"/>
  </si>
  <si>
    <t>南部</t>
    <rPh sb="0" eb="1">
      <t>ミナ</t>
    </rPh>
    <rPh sb="1" eb="2">
      <t>ベ</t>
    </rPh>
    <phoneticPr fontId="15" alignment="distributed"/>
  </si>
  <si>
    <t>鳥取</t>
    <rPh sb="0" eb="2">
      <t>トットリ</t>
    </rPh>
    <phoneticPr fontId="15"/>
  </si>
  <si>
    <t>島根</t>
    <rPh sb="0" eb="2">
      <t>シマネ</t>
    </rPh>
    <phoneticPr fontId="15"/>
  </si>
  <si>
    <t>邇摩</t>
    <rPh sb="0" eb="1">
      <t>ニ</t>
    </rPh>
    <rPh sb="1" eb="2">
      <t>マ</t>
    </rPh>
    <phoneticPr fontId="15" alignment="distributed"/>
  </si>
  <si>
    <t>岡山</t>
    <rPh sb="0" eb="2">
      <t>オカヤマ</t>
    </rPh>
    <phoneticPr fontId="15"/>
  </si>
  <si>
    <t>高松農業</t>
    <rPh sb="0" eb="1">
      <t>タカ</t>
    </rPh>
    <rPh sb="1" eb="2">
      <t>マツ</t>
    </rPh>
    <rPh sb="2" eb="3">
      <t>ノウ</t>
    </rPh>
    <rPh sb="3" eb="4">
      <t>ギョウ</t>
    </rPh>
    <phoneticPr fontId="15" alignment="distributed"/>
  </si>
  <si>
    <t>勝間田</t>
    <rPh sb="0" eb="1">
      <t>カツ</t>
    </rPh>
    <rPh sb="1" eb="2">
      <t>マ</t>
    </rPh>
    <rPh sb="2" eb="3">
      <t>ダ</t>
    </rPh>
    <phoneticPr fontId="15" alignment="distributed"/>
  </si>
  <si>
    <t>瀬戸南</t>
    <rPh sb="0" eb="1">
      <t>セ</t>
    </rPh>
    <rPh sb="1" eb="2">
      <t>ト</t>
    </rPh>
    <rPh sb="2" eb="3">
      <t>ミナミ</t>
    </rPh>
    <phoneticPr fontId="15" alignment="distributed"/>
  </si>
  <si>
    <t>新見</t>
    <rPh sb="0" eb="1">
      <t>ニイ</t>
    </rPh>
    <rPh sb="1" eb="2">
      <t>ミ</t>
    </rPh>
    <phoneticPr fontId="15" alignment="distributed"/>
  </si>
  <si>
    <t>興陽</t>
    <rPh sb="0" eb="1">
      <t>コウ</t>
    </rPh>
    <rPh sb="1" eb="2">
      <t>ヨウ</t>
    </rPh>
    <phoneticPr fontId="15" alignment="distributed"/>
  </si>
  <si>
    <t>井原(南校地)</t>
    <rPh sb="0" eb="1">
      <t>イ</t>
    </rPh>
    <rPh sb="1" eb="2">
      <t>バラ</t>
    </rPh>
    <rPh sb="3" eb="4">
      <t>ミナミ</t>
    </rPh>
    <rPh sb="4" eb="6">
      <t>コウチ</t>
    </rPh>
    <phoneticPr fontId="15" alignment="distributed"/>
  </si>
  <si>
    <t>井原(北校地)</t>
    <rPh sb="0" eb="1">
      <t>イ</t>
    </rPh>
    <rPh sb="1" eb="2">
      <t>バラ</t>
    </rPh>
    <rPh sb="3" eb="4">
      <t>キタ</t>
    </rPh>
    <rPh sb="4" eb="6">
      <t>コウチ</t>
    </rPh>
    <phoneticPr fontId="15" alignment="distributed"/>
  </si>
  <si>
    <t>真庭</t>
    <rPh sb="0" eb="1">
      <t>マ</t>
    </rPh>
    <rPh sb="1" eb="2">
      <t>ニワ</t>
    </rPh>
    <phoneticPr fontId="15" alignment="distributed"/>
  </si>
  <si>
    <t>高梁城南</t>
    <rPh sb="0" eb="1">
      <t>タカ</t>
    </rPh>
    <rPh sb="1" eb="2">
      <t>ハシ</t>
    </rPh>
    <rPh sb="2" eb="3">
      <t>ジョウ</t>
    </rPh>
    <rPh sb="3" eb="4">
      <t>ナン</t>
    </rPh>
    <phoneticPr fontId="15" alignment="distributed"/>
  </si>
  <si>
    <t>広島</t>
    <rPh sb="0" eb="2">
      <t>ヒロシマ</t>
    </rPh>
    <phoneticPr fontId="15"/>
  </si>
  <si>
    <t>沼南</t>
    <rPh sb="0" eb="1">
      <t>ショウ</t>
    </rPh>
    <rPh sb="1" eb="2">
      <t>ナン</t>
    </rPh>
    <phoneticPr fontId="15" alignment="distributed"/>
  </si>
  <si>
    <t>油木</t>
    <rPh sb="0" eb="1">
      <t>ユ</t>
    </rPh>
    <rPh sb="1" eb="2">
      <t>キ</t>
    </rPh>
    <phoneticPr fontId="15" alignment="distributed"/>
  </si>
  <si>
    <t>山口</t>
    <rPh sb="0" eb="2">
      <t>ヤマグチ</t>
    </rPh>
    <phoneticPr fontId="15"/>
  </si>
  <si>
    <t>田布施農工</t>
    <rPh sb="0" eb="1">
      <t>タ</t>
    </rPh>
    <rPh sb="1" eb="2">
      <t>ブ</t>
    </rPh>
    <rPh sb="2" eb="3">
      <t>セ</t>
    </rPh>
    <phoneticPr fontId="15" alignment="distributed"/>
  </si>
  <si>
    <t>大津緑洋</t>
    <rPh sb="0" eb="1">
      <t>オオ</t>
    </rPh>
    <rPh sb="1" eb="2">
      <t>ツ</t>
    </rPh>
    <rPh sb="2" eb="3">
      <t>リョク</t>
    </rPh>
    <rPh sb="3" eb="4">
      <t>ヨウ</t>
    </rPh>
    <phoneticPr fontId="15" alignment="distributed"/>
  </si>
  <si>
    <t>徳島</t>
    <rPh sb="0" eb="2">
      <t>トクシマ</t>
    </rPh>
    <phoneticPr fontId="15"/>
  </si>
  <si>
    <t>城西</t>
    <rPh sb="0" eb="1">
      <t>ジョウ</t>
    </rPh>
    <rPh sb="1" eb="2">
      <t>セイ</t>
    </rPh>
    <phoneticPr fontId="15" alignment="distributed"/>
  </si>
  <si>
    <t>城西(神山分校)</t>
    <rPh sb="3" eb="4">
      <t>カミ</t>
    </rPh>
    <rPh sb="4" eb="5">
      <t>ヤマ</t>
    </rPh>
    <rPh sb="5" eb="6">
      <t>ブン</t>
    </rPh>
    <rPh sb="6" eb="7">
      <t>コウ</t>
    </rPh>
    <phoneticPr fontId="15" alignment="distributed"/>
  </si>
  <si>
    <t>小松島西</t>
    <rPh sb="0" eb="1">
      <t>コ</t>
    </rPh>
    <rPh sb="1" eb="2">
      <t>マツ</t>
    </rPh>
    <rPh sb="2" eb="3">
      <t>シマ</t>
    </rPh>
    <rPh sb="3" eb="4">
      <t>ニシ</t>
    </rPh>
    <phoneticPr fontId="15" alignment="distributed"/>
  </si>
  <si>
    <t>吉野川</t>
    <rPh sb="0" eb="1">
      <t>ヨシ</t>
    </rPh>
    <rPh sb="1" eb="2">
      <t>ノ</t>
    </rPh>
    <rPh sb="2" eb="3">
      <t>ガワ</t>
    </rPh>
    <phoneticPr fontId="15" alignment="distributed"/>
  </si>
  <si>
    <t>三好</t>
    <rPh sb="0" eb="1">
      <t>ミ</t>
    </rPh>
    <rPh sb="1" eb="2">
      <t>ヨシ</t>
    </rPh>
    <phoneticPr fontId="15" alignment="distributed"/>
  </si>
  <si>
    <t>香川</t>
    <rPh sb="0" eb="2">
      <t>カガワ</t>
    </rPh>
    <phoneticPr fontId="15"/>
  </si>
  <si>
    <t>飯山</t>
    <rPh sb="0" eb="1">
      <t>ハン</t>
    </rPh>
    <rPh sb="1" eb="2">
      <t>ザン</t>
    </rPh>
    <phoneticPr fontId="15" alignment="distributed"/>
  </si>
  <si>
    <t>愛媛</t>
    <rPh sb="0" eb="2">
      <t>エヒメ</t>
    </rPh>
    <phoneticPr fontId="15"/>
  </si>
  <si>
    <t>丹原</t>
    <rPh sb="0" eb="1">
      <t>タン</t>
    </rPh>
    <rPh sb="1" eb="2">
      <t>バラ</t>
    </rPh>
    <phoneticPr fontId="15" alignment="distributed"/>
  </si>
  <si>
    <t>愛媛大学附属</t>
    <phoneticPr fontId="15"/>
  </si>
  <si>
    <t>高知</t>
    <rPh sb="0" eb="2">
      <t>コウチ</t>
    </rPh>
    <phoneticPr fontId="15"/>
  </si>
  <si>
    <t>福岡</t>
    <rPh sb="0" eb="2">
      <t>フクオカ</t>
    </rPh>
    <phoneticPr fontId="15"/>
  </si>
  <si>
    <t>行橋</t>
    <rPh sb="0" eb="1">
      <t>ユク</t>
    </rPh>
    <rPh sb="1" eb="2">
      <t>ハシ</t>
    </rPh>
    <phoneticPr fontId="15" alignment="distributed"/>
  </si>
  <si>
    <t>遠賀</t>
    <rPh sb="0" eb="1">
      <t>オン</t>
    </rPh>
    <rPh sb="1" eb="2">
      <t>ガ</t>
    </rPh>
    <phoneticPr fontId="15" alignment="distributed"/>
  </si>
  <si>
    <t>久留米筑水</t>
    <rPh sb="0" eb="1">
      <t>ク</t>
    </rPh>
    <rPh sb="1" eb="2">
      <t>ル</t>
    </rPh>
    <rPh sb="2" eb="3">
      <t>メ</t>
    </rPh>
    <rPh sb="3" eb="4">
      <t>チク</t>
    </rPh>
    <rPh sb="4" eb="5">
      <t>スイ</t>
    </rPh>
    <phoneticPr fontId="15" alignment="distributed"/>
  </si>
  <si>
    <t>八女農業</t>
    <rPh sb="0" eb="1">
      <t>ヤ</t>
    </rPh>
    <rPh sb="1" eb="2">
      <t>メ</t>
    </rPh>
    <phoneticPr fontId="15" alignment="distributed"/>
  </si>
  <si>
    <t>朝倉光陽</t>
    <rPh sb="2" eb="3">
      <t>コウ</t>
    </rPh>
    <rPh sb="3" eb="4">
      <t>ヨウ</t>
    </rPh>
    <phoneticPr fontId="15" alignment="distributed"/>
  </si>
  <si>
    <t>嘉穂総合</t>
    <rPh sb="0" eb="1">
      <t>カ</t>
    </rPh>
    <rPh sb="1" eb="2">
      <t>ホ</t>
    </rPh>
    <phoneticPr fontId="15" alignment="distributed"/>
  </si>
  <si>
    <t>佐賀</t>
    <rPh sb="0" eb="2">
      <t>サガ</t>
    </rPh>
    <phoneticPr fontId="15"/>
  </si>
  <si>
    <t>神埼清明</t>
    <rPh sb="0" eb="1">
      <t>カン</t>
    </rPh>
    <rPh sb="1" eb="2">
      <t>ザキ</t>
    </rPh>
    <rPh sb="2" eb="3">
      <t>セイ</t>
    </rPh>
    <rPh sb="3" eb="4">
      <t>メイ</t>
    </rPh>
    <phoneticPr fontId="15" alignment="distributed"/>
  </si>
  <si>
    <t>高志館</t>
    <rPh sb="0" eb="1">
      <t>コウ</t>
    </rPh>
    <rPh sb="1" eb="2">
      <t>シ</t>
    </rPh>
    <rPh sb="2" eb="3">
      <t>カン</t>
    </rPh>
    <phoneticPr fontId="15" alignment="distributed"/>
  </si>
  <si>
    <t>唐津南</t>
    <phoneticPr fontId="15"/>
  </si>
  <si>
    <t>長崎</t>
    <rPh sb="0" eb="2">
      <t>ナガサキ</t>
    </rPh>
    <phoneticPr fontId="15"/>
  </si>
  <si>
    <t>諫早農業</t>
    <rPh sb="0" eb="1">
      <t>イサ</t>
    </rPh>
    <rPh sb="1" eb="2">
      <t>ハヤ</t>
    </rPh>
    <phoneticPr fontId="15" alignment="distributed"/>
  </si>
  <si>
    <t>西彼農業</t>
    <rPh sb="0" eb="1">
      <t>セイ</t>
    </rPh>
    <rPh sb="1" eb="2">
      <t>ヒ</t>
    </rPh>
    <phoneticPr fontId="15" alignment="distributed"/>
  </si>
  <si>
    <t>北松農業</t>
    <rPh sb="0" eb="1">
      <t>ホク</t>
    </rPh>
    <rPh sb="1" eb="2">
      <t>ショウ</t>
    </rPh>
    <phoneticPr fontId="15" alignment="distributed"/>
  </si>
  <si>
    <t>熊本</t>
    <rPh sb="0" eb="2">
      <t>クマモト</t>
    </rPh>
    <phoneticPr fontId="15"/>
  </si>
  <si>
    <t>北稜</t>
    <phoneticPr fontId="15"/>
  </si>
  <si>
    <t>翔陽</t>
    <phoneticPr fontId="15"/>
  </si>
  <si>
    <t>矢部</t>
    <phoneticPr fontId="15"/>
  </si>
  <si>
    <t>芦北</t>
    <phoneticPr fontId="15"/>
  </si>
  <si>
    <t>南稜</t>
    <phoneticPr fontId="15"/>
  </si>
  <si>
    <t>河浦</t>
    <phoneticPr fontId="15"/>
  </si>
  <si>
    <t>大分</t>
    <rPh sb="0" eb="2">
      <t>オオイタ</t>
    </rPh>
    <phoneticPr fontId="15"/>
  </si>
  <si>
    <t>日出総合</t>
    <rPh sb="0" eb="1">
      <t>ヒ</t>
    </rPh>
    <rPh sb="1" eb="2">
      <t>ジ</t>
    </rPh>
    <phoneticPr fontId="15" alignment="distributed"/>
  </si>
  <si>
    <t>国東</t>
    <rPh sb="0" eb="1">
      <t>クニ</t>
    </rPh>
    <rPh sb="1" eb="2">
      <t>サキ</t>
    </rPh>
    <phoneticPr fontId="15" alignment="distributed"/>
  </si>
  <si>
    <t>大分東</t>
    <phoneticPr fontId="15"/>
  </si>
  <si>
    <t>三重総合</t>
    <rPh sb="0" eb="1">
      <t>ミ</t>
    </rPh>
    <rPh sb="1" eb="2">
      <t>エ</t>
    </rPh>
    <phoneticPr fontId="15" alignment="distributed"/>
  </si>
  <si>
    <t>三重総合(久住校)</t>
    <rPh sb="5" eb="6">
      <t>ク</t>
    </rPh>
    <rPh sb="6" eb="7">
      <t>ジュウ</t>
    </rPh>
    <phoneticPr fontId="15" alignment="distributed"/>
  </si>
  <si>
    <t>日田林工</t>
    <rPh sb="0" eb="1">
      <t>ヒ</t>
    </rPh>
    <rPh sb="1" eb="2">
      <t>タ</t>
    </rPh>
    <rPh sb="2" eb="3">
      <t>リン</t>
    </rPh>
    <rPh sb="3" eb="4">
      <t>コウ</t>
    </rPh>
    <phoneticPr fontId="15" alignment="distributed"/>
  </si>
  <si>
    <t>宇佐産業科学</t>
    <rPh sb="0" eb="1">
      <t>ウ</t>
    </rPh>
    <rPh sb="1" eb="2">
      <t>サ</t>
    </rPh>
    <phoneticPr fontId="15" alignment="distributed"/>
  </si>
  <si>
    <t>宮崎</t>
    <rPh sb="0" eb="2">
      <t>ミヤザキ</t>
    </rPh>
    <phoneticPr fontId="15"/>
  </si>
  <si>
    <t>宮崎農業</t>
    <rPh sb="0" eb="1">
      <t>ミヤ</t>
    </rPh>
    <rPh sb="1" eb="2">
      <t>ザキ</t>
    </rPh>
    <phoneticPr fontId="15" alignment="distributed"/>
  </si>
  <si>
    <t>高鍋農業</t>
    <rPh sb="0" eb="1">
      <t>タカ</t>
    </rPh>
    <rPh sb="1" eb="2">
      <t>ナベ</t>
    </rPh>
    <phoneticPr fontId="15" alignment="distributed"/>
  </si>
  <si>
    <t>本庄</t>
    <rPh sb="0" eb="1">
      <t>ホン</t>
    </rPh>
    <rPh sb="1" eb="2">
      <t>ジョウ</t>
    </rPh>
    <phoneticPr fontId="15" alignment="distributed"/>
  </si>
  <si>
    <t>小林秀峰</t>
    <rPh sb="0" eb="1">
      <t>コ</t>
    </rPh>
    <rPh sb="1" eb="2">
      <t>バヤシ</t>
    </rPh>
    <rPh sb="2" eb="3">
      <t>シュウ</t>
    </rPh>
    <rPh sb="3" eb="4">
      <t>ホウ</t>
    </rPh>
    <phoneticPr fontId="15" alignment="distributed"/>
  </si>
  <si>
    <t>高千穂</t>
    <rPh sb="0" eb="1">
      <t>タカ</t>
    </rPh>
    <rPh sb="1" eb="2">
      <t>チ</t>
    </rPh>
    <rPh sb="2" eb="3">
      <t>ホ</t>
    </rPh>
    <phoneticPr fontId="15" alignment="distributed"/>
  </si>
  <si>
    <t>門川</t>
    <rPh sb="0" eb="1">
      <t>カド</t>
    </rPh>
    <rPh sb="1" eb="2">
      <t>ガワ</t>
    </rPh>
    <phoneticPr fontId="15" alignment="distributed"/>
  </si>
  <si>
    <t>日南振徳</t>
    <rPh sb="0" eb="1">
      <t>ニチ</t>
    </rPh>
    <rPh sb="1" eb="2">
      <t>ナン</t>
    </rPh>
    <rPh sb="2" eb="3">
      <t>シン</t>
    </rPh>
    <rPh sb="3" eb="4">
      <t>トク</t>
    </rPh>
    <phoneticPr fontId="15" alignment="distributed"/>
  </si>
  <si>
    <t>鹿児島</t>
    <rPh sb="0" eb="3">
      <t>カゴシマ</t>
    </rPh>
    <phoneticPr fontId="15"/>
  </si>
  <si>
    <t>山川</t>
    <phoneticPr fontId="15"/>
  </si>
  <si>
    <t>鶴翔</t>
    <phoneticPr fontId="15"/>
  </si>
  <si>
    <t>末吉</t>
    <phoneticPr fontId="15"/>
  </si>
  <si>
    <t>曽於</t>
    <phoneticPr fontId="15"/>
  </si>
  <si>
    <t>霧島</t>
  </si>
  <si>
    <t>市立</t>
    <rPh sb="0" eb="2">
      <t>シリツ</t>
    </rPh>
    <phoneticPr fontId="15"/>
  </si>
  <si>
    <t>沖縄</t>
    <rPh sb="0" eb="2">
      <t>オキナワ</t>
    </rPh>
    <phoneticPr fontId="15"/>
  </si>
  <si>
    <t>久米島</t>
    <phoneticPr fontId="15"/>
  </si>
  <si>
    <t>Ｃ級</t>
    <rPh sb="1" eb="2">
      <t>キュウ</t>
    </rPh>
    <phoneticPr fontId="9"/>
  </si>
  <si>
    <t>Ｂ級</t>
    <rPh sb="1" eb="2">
      <t>キュウ</t>
    </rPh>
    <phoneticPr fontId="9"/>
  </si>
  <si>
    <t>騎乗者資格認定試験</t>
    <phoneticPr fontId="9"/>
  </si>
  <si>
    <t>Ｄ</t>
    <phoneticPr fontId="9"/>
  </si>
  <si>
    <t>Ｅ</t>
    <phoneticPr fontId="9"/>
  </si>
  <si>
    <t>金賞以上</t>
    <rPh sb="2" eb="4">
      <t>イジョウ</t>
    </rPh>
    <phoneticPr fontId="9"/>
  </si>
  <si>
    <t>１級以上</t>
    <rPh sb="2" eb="4">
      <t>イジョウ</t>
    </rPh>
    <phoneticPr fontId="9"/>
  </si>
  <si>
    <t>１級情報+プログラム</t>
    <rPh sb="2" eb="4">
      <t>ジョウホウ</t>
    </rPh>
    <phoneticPr fontId="9"/>
  </si>
  <si>
    <t>情報処理検定試験</t>
    <phoneticPr fontId="9"/>
  </si>
  <si>
    <t>２級プログラミング部門</t>
    <rPh sb="9" eb="11">
      <t>ブモン</t>
    </rPh>
    <phoneticPr fontId="9"/>
  </si>
  <si>
    <t>２級ビジネス情報部門</t>
    <rPh sb="1" eb="2">
      <t>キュウ</t>
    </rPh>
    <rPh sb="6" eb="8">
      <t>ジョウホウ</t>
    </rPh>
    <rPh sb="8" eb="10">
      <t>ブモン</t>
    </rPh>
    <phoneticPr fontId="9"/>
  </si>
  <si>
    <t>Ｄ</t>
    <phoneticPr fontId="9"/>
  </si>
  <si>
    <t>２級情報+プログラム</t>
    <rPh sb="1" eb="2">
      <t>キュウ</t>
    </rPh>
    <rPh sb="2" eb="4">
      <t>ジョウホウ</t>
    </rPh>
    <phoneticPr fontId="9"/>
  </si>
  <si>
    <t>Ｃ</t>
    <phoneticPr fontId="9"/>
  </si>
  <si>
    <t>１級ビジネス情報部門</t>
    <rPh sb="1" eb="2">
      <t>キュウ</t>
    </rPh>
    <rPh sb="6" eb="8">
      <t>ジョウホウ</t>
    </rPh>
    <rPh sb="8" eb="10">
      <t>ブモン</t>
    </rPh>
    <phoneticPr fontId="9"/>
  </si>
  <si>
    <t>１級プログラミング部門</t>
    <rPh sb="1" eb="2">
      <t>キュウ</t>
    </rPh>
    <rPh sb="9" eb="11">
      <t>ブモン</t>
    </rPh>
    <phoneticPr fontId="9"/>
  </si>
  <si>
    <t>優秀</t>
    <rPh sb="0" eb="2">
      <t>ユウシュウ</t>
    </rPh>
    <phoneticPr fontId="9"/>
  </si>
  <si>
    <t>準１級</t>
    <rPh sb="0" eb="1">
      <t>ジュン</t>
    </rPh>
    <rPh sb="2" eb="3">
      <t>キュウ</t>
    </rPh>
    <phoneticPr fontId="9"/>
  </si>
  <si>
    <t>Ｂ</t>
    <phoneticPr fontId="9"/>
  </si>
  <si>
    <t>Ｃ</t>
    <phoneticPr fontId="9"/>
  </si>
  <si>
    <t>Ｄ</t>
    <phoneticPr fontId="9"/>
  </si>
  <si>
    <t>音更</t>
    <rPh sb="0" eb="1">
      <t>オト</t>
    </rPh>
    <rPh sb="1" eb="2">
      <t>フケ</t>
    </rPh>
    <phoneticPr fontId="18" alignment="distributed"/>
  </si>
  <si>
    <t>北海道</t>
    <phoneticPr fontId="15"/>
  </si>
  <si>
    <t>五所川原農林</t>
    <phoneticPr fontId="15"/>
  </si>
  <si>
    <t>柏木農業</t>
    <phoneticPr fontId="15"/>
  </si>
  <si>
    <t>三本木農業</t>
    <phoneticPr fontId="15"/>
  </si>
  <si>
    <t>名久井農業</t>
    <phoneticPr fontId="15"/>
  </si>
  <si>
    <t>弘前実業</t>
    <phoneticPr fontId="15"/>
  </si>
  <si>
    <t>盛岡農業</t>
    <phoneticPr fontId="15"/>
  </si>
  <si>
    <t>紫波総合</t>
    <phoneticPr fontId="15"/>
  </si>
  <si>
    <t>花巻農業</t>
    <phoneticPr fontId="15"/>
  </si>
  <si>
    <t>遠野緑峰</t>
    <phoneticPr fontId="15"/>
  </si>
  <si>
    <t>北上翔南</t>
    <phoneticPr fontId="15"/>
  </si>
  <si>
    <t>水沢農業</t>
    <phoneticPr fontId="15"/>
  </si>
  <si>
    <t>一関第二</t>
    <phoneticPr fontId="15"/>
  </si>
  <si>
    <t>大船渡東</t>
    <phoneticPr fontId="15"/>
  </si>
  <si>
    <t>久慈東</t>
    <phoneticPr fontId="15"/>
  </si>
  <si>
    <t>一戸</t>
    <phoneticPr fontId="15"/>
  </si>
  <si>
    <t>登米総合産業</t>
    <rPh sb="0" eb="2">
      <t>トヨマ</t>
    </rPh>
    <rPh sb="2" eb="4">
      <t>ソウゴウ</t>
    </rPh>
    <rPh sb="4" eb="6">
      <t>サンギョウ</t>
    </rPh>
    <phoneticPr fontId="18" alignment="distributed"/>
  </si>
  <si>
    <t>村山産業</t>
    <phoneticPr fontId="15"/>
  </si>
  <si>
    <t>上山明新館</t>
    <phoneticPr fontId="15"/>
  </si>
  <si>
    <t>庄内農業</t>
    <phoneticPr fontId="15"/>
  </si>
  <si>
    <t>水戸農業</t>
    <phoneticPr fontId="15"/>
  </si>
  <si>
    <t>大子清流</t>
    <phoneticPr fontId="15"/>
  </si>
  <si>
    <t>鉾田農業</t>
    <phoneticPr fontId="15"/>
  </si>
  <si>
    <t>石岡第一</t>
    <phoneticPr fontId="15"/>
  </si>
  <si>
    <t>江戸崎総合</t>
    <phoneticPr fontId="15"/>
  </si>
  <si>
    <t>坂東総合</t>
    <phoneticPr fontId="15"/>
  </si>
  <si>
    <t>鹿沼南</t>
    <phoneticPr fontId="15"/>
  </si>
  <si>
    <t>栃木農業</t>
    <phoneticPr fontId="15"/>
  </si>
  <si>
    <t>真岡北陵</t>
    <phoneticPr fontId="15"/>
  </si>
  <si>
    <t>那須拓陽</t>
    <phoneticPr fontId="15"/>
  </si>
  <si>
    <t>矢板</t>
    <phoneticPr fontId="15"/>
  </si>
  <si>
    <t>利根実業</t>
    <phoneticPr fontId="15"/>
  </si>
  <si>
    <t>藤岡北</t>
    <phoneticPr fontId="15"/>
  </si>
  <si>
    <t>富岡実業</t>
    <phoneticPr fontId="15"/>
  </si>
  <si>
    <t>安中総合学園</t>
    <phoneticPr fontId="15"/>
  </si>
  <si>
    <t>大泉</t>
    <phoneticPr fontId="15"/>
  </si>
  <si>
    <t>杉戸農業</t>
    <phoneticPr fontId="15"/>
  </si>
  <si>
    <t>熊谷農業</t>
    <phoneticPr fontId="15"/>
  </si>
  <si>
    <t>川越総合</t>
    <phoneticPr fontId="15"/>
  </si>
  <si>
    <t>秩父農工科学</t>
    <phoneticPr fontId="15"/>
  </si>
  <si>
    <t>児玉白楊</t>
    <phoneticPr fontId="15"/>
  </si>
  <si>
    <t>羽生実業</t>
    <phoneticPr fontId="15"/>
  </si>
  <si>
    <t>筑波大学附属坂戸</t>
    <phoneticPr fontId="15"/>
  </si>
  <si>
    <t>埼玉県</t>
    <rPh sb="0" eb="3">
      <t>サイタマケン</t>
    </rPh>
    <phoneticPr fontId="15"/>
  </si>
  <si>
    <t>大原</t>
    <rPh sb="0" eb="2">
      <t>オオハラ</t>
    </rPh>
    <phoneticPr fontId="18" alignment="distributed"/>
  </si>
  <si>
    <t>都</t>
    <rPh sb="0" eb="1">
      <t>ト</t>
    </rPh>
    <phoneticPr fontId="15"/>
  </si>
  <si>
    <t>静岡農業</t>
    <phoneticPr fontId="15"/>
  </si>
  <si>
    <t>田方農業</t>
    <phoneticPr fontId="15"/>
  </si>
  <si>
    <t>遠江総合</t>
    <phoneticPr fontId="15"/>
  </si>
  <si>
    <t>磐田農業</t>
    <phoneticPr fontId="15"/>
  </si>
  <si>
    <t>浜松湖北</t>
    <rPh sb="0" eb="2">
      <t>ハママツ</t>
    </rPh>
    <rPh sb="2" eb="3">
      <t>ミズウミ</t>
    </rPh>
    <rPh sb="3" eb="4">
      <t>キタ</t>
    </rPh>
    <phoneticPr fontId="15"/>
  </si>
  <si>
    <t>加茂農林</t>
    <phoneticPr fontId="15"/>
  </si>
  <si>
    <t>新発田農業</t>
    <phoneticPr fontId="15"/>
  </si>
  <si>
    <t>村上桜ヶ丘</t>
    <phoneticPr fontId="15"/>
  </si>
  <si>
    <t>長岡農業</t>
    <phoneticPr fontId="15"/>
  </si>
  <si>
    <t>柏崎総合</t>
    <phoneticPr fontId="15"/>
  </si>
  <si>
    <t>高田農業</t>
    <phoneticPr fontId="15"/>
  </si>
  <si>
    <t>佐渡総合</t>
    <phoneticPr fontId="15"/>
  </si>
  <si>
    <t>下高井農林</t>
    <phoneticPr fontId="15"/>
  </si>
  <si>
    <t>丸子修学館</t>
    <phoneticPr fontId="15"/>
  </si>
  <si>
    <t>佐久平総合技術（浅間キャンパス）</t>
    <rPh sb="0" eb="3">
      <t>サクダイラ</t>
    </rPh>
    <rPh sb="3" eb="5">
      <t>ソウゴウ</t>
    </rPh>
    <rPh sb="5" eb="7">
      <t>ギジュツ</t>
    </rPh>
    <rPh sb="8" eb="10">
      <t>アサマ</t>
    </rPh>
    <phoneticPr fontId="15"/>
  </si>
  <si>
    <t>佐久平総合技術（臼田キャンパス）</t>
    <rPh sb="0" eb="3">
      <t>サクダイラ</t>
    </rPh>
    <rPh sb="3" eb="5">
      <t>ソウゴウ</t>
    </rPh>
    <rPh sb="5" eb="7">
      <t>ギジュツ</t>
    </rPh>
    <rPh sb="8" eb="10">
      <t>ウスダ</t>
    </rPh>
    <phoneticPr fontId="15"/>
  </si>
  <si>
    <t>富士見</t>
    <phoneticPr fontId="15"/>
  </si>
  <si>
    <t>上伊那農業</t>
    <phoneticPr fontId="15"/>
  </si>
  <si>
    <t>下伊那農業</t>
    <phoneticPr fontId="15"/>
  </si>
  <si>
    <t>木曽青峰</t>
    <phoneticPr fontId="15"/>
  </si>
  <si>
    <t>塩尻志学館</t>
    <phoneticPr fontId="15"/>
  </si>
  <si>
    <t>中央農業</t>
    <phoneticPr fontId="15"/>
  </si>
  <si>
    <t>上市</t>
    <phoneticPr fontId="15"/>
  </si>
  <si>
    <t>小杉</t>
    <phoneticPr fontId="15"/>
  </si>
  <si>
    <t>南砺福野　</t>
    <phoneticPr fontId="15"/>
  </si>
  <si>
    <t>若狭東</t>
    <phoneticPr fontId="15"/>
  </si>
  <si>
    <t>福井農林</t>
    <phoneticPr fontId="15"/>
  </si>
  <si>
    <t>安城農林</t>
    <phoneticPr fontId="15"/>
  </si>
  <si>
    <t>稲沢</t>
    <phoneticPr fontId="15"/>
  </si>
  <si>
    <t>佐屋</t>
    <phoneticPr fontId="15"/>
  </si>
  <si>
    <t>半田農業</t>
    <phoneticPr fontId="15"/>
  </si>
  <si>
    <t>猿投農林</t>
    <phoneticPr fontId="15"/>
  </si>
  <si>
    <t>鶴城丘</t>
    <phoneticPr fontId="15"/>
  </si>
  <si>
    <t>渥美農業</t>
    <phoneticPr fontId="15"/>
  </si>
  <si>
    <t>田口</t>
    <phoneticPr fontId="15"/>
  </si>
  <si>
    <t>岐阜農林</t>
    <phoneticPr fontId="15"/>
  </si>
  <si>
    <t>大垣養老</t>
    <phoneticPr fontId="15"/>
  </si>
  <si>
    <t>加茂農林</t>
    <phoneticPr fontId="15"/>
  </si>
  <si>
    <t>恵那農業</t>
    <phoneticPr fontId="15"/>
  </si>
  <si>
    <t>飛騨高山(山田校舎)</t>
    <phoneticPr fontId="15"/>
  </si>
  <si>
    <t>飛騨高山(岡本校舎)</t>
    <phoneticPr fontId="15"/>
  </si>
  <si>
    <t>阿木</t>
    <phoneticPr fontId="15"/>
  </si>
  <si>
    <t>四日市農芸</t>
    <phoneticPr fontId="15"/>
  </si>
  <si>
    <t>八日市南</t>
    <phoneticPr fontId="15"/>
  </si>
  <si>
    <t>長浜農業</t>
    <phoneticPr fontId="15"/>
  </si>
  <si>
    <t>湖南農業</t>
    <phoneticPr fontId="15"/>
  </si>
  <si>
    <t>甲南</t>
    <phoneticPr fontId="15"/>
  </si>
  <si>
    <t>農芸</t>
    <phoneticPr fontId="15"/>
  </si>
  <si>
    <t>府</t>
    <rPh sb="0" eb="1">
      <t>フ</t>
    </rPh>
    <phoneticPr fontId="15"/>
  </si>
  <si>
    <t>桂　‍</t>
    <phoneticPr fontId="15"/>
  </si>
  <si>
    <t>木津</t>
    <phoneticPr fontId="15"/>
  </si>
  <si>
    <t>北桑田</t>
    <phoneticPr fontId="15"/>
  </si>
  <si>
    <t>綾部</t>
    <phoneticPr fontId="15"/>
  </si>
  <si>
    <t>福知山</t>
    <phoneticPr fontId="15"/>
  </si>
  <si>
    <t>峰山</t>
    <phoneticPr fontId="15"/>
  </si>
  <si>
    <t>篠山産業</t>
    <phoneticPr fontId="15"/>
  </si>
  <si>
    <t>篠山東雲</t>
    <phoneticPr fontId="15"/>
  </si>
  <si>
    <t>播磨農業</t>
    <phoneticPr fontId="15"/>
  </si>
  <si>
    <t>但馬農業</t>
    <phoneticPr fontId="15"/>
  </si>
  <si>
    <t>吉野</t>
    <phoneticPr fontId="15"/>
  </si>
  <si>
    <t>山辺</t>
    <phoneticPr fontId="15"/>
  </si>
  <si>
    <t>五條</t>
    <phoneticPr fontId="15"/>
  </si>
  <si>
    <t>紀北農芸</t>
    <phoneticPr fontId="15"/>
  </si>
  <si>
    <t>熊野</t>
    <phoneticPr fontId="15"/>
  </si>
  <si>
    <t>有田中央</t>
    <phoneticPr fontId="15"/>
  </si>
  <si>
    <t>倉吉農業</t>
    <phoneticPr fontId="15"/>
  </si>
  <si>
    <t>智頭農林</t>
    <phoneticPr fontId="15"/>
  </si>
  <si>
    <t>鳥取湖陵</t>
    <phoneticPr fontId="15"/>
  </si>
  <si>
    <t>日野</t>
    <phoneticPr fontId="15"/>
  </si>
  <si>
    <t>日野(黒坂施設)</t>
    <phoneticPr fontId="15"/>
  </si>
  <si>
    <t>出雲農林</t>
    <phoneticPr fontId="15"/>
  </si>
  <si>
    <t>松江農林</t>
    <phoneticPr fontId="15"/>
  </si>
  <si>
    <t>矢上</t>
    <phoneticPr fontId="15"/>
  </si>
  <si>
    <t>益田翔陽</t>
    <phoneticPr fontId="15"/>
  </si>
  <si>
    <t>西条農業</t>
    <phoneticPr fontId="15"/>
  </si>
  <si>
    <t>吉田</t>
    <phoneticPr fontId="15"/>
  </si>
  <si>
    <t>世羅</t>
    <phoneticPr fontId="15"/>
  </si>
  <si>
    <t>庄原実業</t>
    <phoneticPr fontId="15"/>
  </si>
  <si>
    <t>山口農業</t>
    <phoneticPr fontId="15"/>
  </si>
  <si>
    <t>宇部西</t>
    <phoneticPr fontId="15"/>
  </si>
  <si>
    <t>農業経営</t>
    <phoneticPr fontId="15"/>
  </si>
  <si>
    <t>石田</t>
    <phoneticPr fontId="15"/>
  </si>
  <si>
    <t>高松南</t>
    <phoneticPr fontId="15"/>
  </si>
  <si>
    <t>笠田</t>
    <phoneticPr fontId="15"/>
  </si>
  <si>
    <t>土居</t>
    <rPh sb="0" eb="1">
      <t>ド</t>
    </rPh>
    <rPh sb="1" eb="2">
      <t>イ</t>
    </rPh>
    <phoneticPr fontId="15" alignment="distributed"/>
  </si>
  <si>
    <t>西条農業</t>
    <phoneticPr fontId="15"/>
  </si>
  <si>
    <t>今治南</t>
    <rPh sb="0" eb="1">
      <t>イマ</t>
    </rPh>
    <rPh sb="1" eb="2">
      <t>バリ</t>
    </rPh>
    <phoneticPr fontId="15" alignment="distributed"/>
  </si>
  <si>
    <t>上浮穴</t>
    <rPh sb="0" eb="1">
      <t>カミ</t>
    </rPh>
    <rPh sb="1" eb="2">
      <t>ウケ</t>
    </rPh>
    <rPh sb="2" eb="3">
      <t>ナ</t>
    </rPh>
    <phoneticPr fontId="15" alignment="distributed"/>
  </si>
  <si>
    <t>伊予農業</t>
    <phoneticPr fontId="15"/>
  </si>
  <si>
    <t>大洲農業</t>
    <rPh sb="0" eb="1">
      <t>オオ</t>
    </rPh>
    <rPh sb="1" eb="2">
      <t>ズ</t>
    </rPh>
    <phoneticPr fontId="15" alignment="distributed"/>
  </si>
  <si>
    <t>川之石</t>
    <phoneticPr fontId="15"/>
  </si>
  <si>
    <t>宇和</t>
    <phoneticPr fontId="15"/>
  </si>
  <si>
    <t>野村</t>
    <phoneticPr fontId="15"/>
  </si>
  <si>
    <t>三間</t>
    <rPh sb="0" eb="1">
      <t>ミ</t>
    </rPh>
    <rPh sb="1" eb="2">
      <t>マ</t>
    </rPh>
    <phoneticPr fontId="15" alignment="distributed"/>
  </si>
  <si>
    <t>北宇和</t>
    <phoneticPr fontId="15"/>
  </si>
  <si>
    <t>南宇和</t>
    <phoneticPr fontId="15"/>
  </si>
  <si>
    <t>高知農業</t>
    <phoneticPr fontId="15"/>
  </si>
  <si>
    <t>幡多農業</t>
    <phoneticPr fontId="15"/>
  </si>
  <si>
    <t>春野</t>
    <phoneticPr fontId="15"/>
  </si>
  <si>
    <t>糸島農業</t>
    <phoneticPr fontId="15"/>
  </si>
  <si>
    <t>福岡農業</t>
    <phoneticPr fontId="15"/>
  </si>
  <si>
    <t>田川科学技術</t>
    <phoneticPr fontId="15"/>
  </si>
  <si>
    <t>佐賀農業</t>
    <phoneticPr fontId="15"/>
  </si>
  <si>
    <t>島原農業</t>
    <phoneticPr fontId="15"/>
  </si>
  <si>
    <t>大村城南</t>
    <phoneticPr fontId="15"/>
  </si>
  <si>
    <t>熊本農業</t>
    <phoneticPr fontId="15"/>
  </si>
  <si>
    <t>鹿本農業</t>
    <phoneticPr fontId="15"/>
  </si>
  <si>
    <t>菊池農業</t>
    <phoneticPr fontId="15"/>
  </si>
  <si>
    <t>阿蘇中央</t>
    <phoneticPr fontId="15"/>
  </si>
  <si>
    <t>八代農業</t>
    <phoneticPr fontId="15"/>
  </si>
  <si>
    <t>八代農業(泉分校)</t>
    <phoneticPr fontId="15"/>
  </si>
  <si>
    <t>天草拓心</t>
    <rPh sb="0" eb="2">
      <t>アマクサ</t>
    </rPh>
    <rPh sb="2" eb="3">
      <t>タク</t>
    </rPh>
    <rPh sb="3" eb="4">
      <t>ココロ</t>
    </rPh>
    <phoneticPr fontId="15"/>
  </si>
  <si>
    <t>玖珠美山</t>
    <rPh sb="0" eb="1">
      <t>ク</t>
    </rPh>
    <rPh sb="1" eb="2">
      <t>ス</t>
    </rPh>
    <rPh sb="2" eb="4">
      <t>ミヤマ</t>
    </rPh>
    <phoneticPr fontId="15" alignment="distributed"/>
  </si>
  <si>
    <t>都城農業</t>
    <rPh sb="0" eb="1">
      <t>ミヤコ</t>
    </rPh>
    <rPh sb="1" eb="2">
      <t>ノジョウ</t>
    </rPh>
    <phoneticPr fontId="15" alignment="distributed"/>
  </si>
  <si>
    <t>鹿屋農業</t>
    <phoneticPr fontId="15"/>
  </si>
  <si>
    <t>加世田常潤</t>
    <phoneticPr fontId="15"/>
  </si>
  <si>
    <t>市来農芸</t>
    <phoneticPr fontId="15"/>
  </si>
  <si>
    <t>薩摩中央</t>
    <phoneticPr fontId="15"/>
  </si>
  <si>
    <t>伊佐農林</t>
    <phoneticPr fontId="15"/>
  </si>
  <si>
    <t>種子島</t>
    <phoneticPr fontId="15"/>
  </si>
  <si>
    <t>徳之島</t>
    <phoneticPr fontId="15"/>
  </si>
  <si>
    <t>国分中央</t>
    <phoneticPr fontId="15"/>
  </si>
  <si>
    <t>北部農林</t>
    <phoneticPr fontId="15"/>
  </si>
  <si>
    <t>中部農林</t>
    <phoneticPr fontId="15"/>
  </si>
  <si>
    <t>南部農林</t>
    <phoneticPr fontId="15"/>
  </si>
  <si>
    <t>宮古総合実業</t>
    <phoneticPr fontId="15"/>
  </si>
  <si>
    <t>八重山農林</t>
    <phoneticPr fontId="15"/>
  </si>
  <si>
    <t>上級</t>
    <rPh sb="0" eb="2">
      <t>ジョウキュウ</t>
    </rPh>
    <phoneticPr fontId="9"/>
  </si>
  <si>
    <t>特級</t>
    <rPh sb="0" eb="2">
      <t>トッキュウ</t>
    </rPh>
    <phoneticPr fontId="9"/>
  </si>
  <si>
    <t>上級</t>
    <rPh sb="0" eb="2">
      <t>ジョウキュウ</t>
    </rPh>
    <phoneticPr fontId="9"/>
  </si>
  <si>
    <t>中級</t>
    <rPh sb="0" eb="2">
      <t>チュウキュウ</t>
    </rPh>
    <phoneticPr fontId="9"/>
  </si>
  <si>
    <t>特級</t>
    <rPh sb="0" eb="2">
      <t>トッキュウ</t>
    </rPh>
    <phoneticPr fontId="9"/>
  </si>
  <si>
    <t>総合４級</t>
    <rPh sb="0" eb="2">
      <t>ソウゴウ</t>
    </rPh>
    <phoneticPr fontId="9"/>
  </si>
  <si>
    <t>２級和服</t>
    <phoneticPr fontId="9"/>
  </si>
  <si>
    <t>２級洋服</t>
    <phoneticPr fontId="9"/>
  </si>
  <si>
    <t>総合４級</t>
    <phoneticPr fontId="9"/>
  </si>
  <si>
    <t>乙種全６種</t>
    <rPh sb="2" eb="3">
      <t>ゼン</t>
    </rPh>
    <rPh sb="4" eb="5">
      <t>シュ</t>
    </rPh>
    <phoneticPr fontId="9"/>
  </si>
  <si>
    <t>乙種全６種</t>
    <rPh sb="0" eb="2">
      <t>オツシュ</t>
    </rPh>
    <rPh sb="2" eb="3">
      <t>ゼン</t>
    </rPh>
    <rPh sb="4" eb="5">
      <t>シュ</t>
    </rPh>
    <phoneticPr fontId="9"/>
  </si>
  <si>
    <t>甲種</t>
    <rPh sb="0" eb="2">
      <t>コウシュ</t>
    </rPh>
    <phoneticPr fontId="9"/>
  </si>
  <si>
    <t>乙種</t>
    <rPh sb="0" eb="2">
      <t>オツシュ</t>
    </rPh>
    <phoneticPr fontId="9"/>
  </si>
  <si>
    <t>丙種</t>
    <rPh sb="0" eb="2">
      <t>ヘイシュ</t>
    </rPh>
    <phoneticPr fontId="9"/>
  </si>
  <si>
    <t>区分Ａ</t>
    <rPh sb="0" eb="2">
      <t>クブン</t>
    </rPh>
    <phoneticPr fontId="9"/>
  </si>
  <si>
    <t>区分Ｂ</t>
    <rPh sb="0" eb="2">
      <t>クブン</t>
    </rPh>
    <phoneticPr fontId="9"/>
  </si>
  <si>
    <t>区分Ｃ</t>
    <rPh sb="0" eb="2">
      <t>クブン</t>
    </rPh>
    <phoneticPr fontId="9"/>
  </si>
  <si>
    <t>申請月日</t>
    <rPh sb="2" eb="4">
      <t>がっぴ</t>
    </rPh>
    <phoneticPr fontId="23" type="Hiragana" alignment="distributed"/>
  </si>
  <si>
    <t>生徒氏名</t>
    <rPh sb="0" eb="1">
      <t>ふ</t>
    </rPh>
    <rPh sb="1" eb="2">
      <t>り</t>
    </rPh>
    <rPh sb="2" eb="3">
      <t>が</t>
    </rPh>
    <rPh sb="3" eb="4">
      <t>な</t>
    </rPh>
    <phoneticPr fontId="23" type="Hiragana" alignment="distributed"/>
  </si>
  <si>
    <t>学科・コース名</t>
    <rPh sb="0" eb="2">
      <t>がっか</t>
    </rPh>
    <rPh sb="6" eb="7">
      <t>めい</t>
    </rPh>
    <phoneticPr fontId="15" type="Hiragana" alignment="distributed"/>
  </si>
  <si>
    <t>学年・性別</t>
    <rPh sb="0" eb="2">
      <t>がくねん</t>
    </rPh>
    <phoneticPr fontId="15" type="Hiragana" alignment="distributed"/>
  </si>
  <si>
    <t>年  ・</t>
    <rPh sb="0" eb="1">
      <t>ねん</t>
    </rPh>
    <phoneticPr fontId="27" type="Hiragana" alignment="distributed"/>
  </si>
  <si>
    <t>生年月日</t>
    <rPh sb="0" eb="2">
      <t>せいねん</t>
    </rPh>
    <rPh sb="2" eb="4">
      <t>がっぴ</t>
    </rPh>
    <phoneticPr fontId="15" type="Hiragana" alignment="distributed"/>
  </si>
  <si>
    <t>全国農業高等学校長協会</t>
    <rPh sb="0" eb="2">
      <t>ゼンコク</t>
    </rPh>
    <rPh sb="2" eb="4">
      <t>ノウギョウ</t>
    </rPh>
    <rPh sb="4" eb="6">
      <t>コウトウ</t>
    </rPh>
    <rPh sb="6" eb="9">
      <t>ガッコウチョウ</t>
    </rPh>
    <rPh sb="9" eb="11">
      <t>キョウカイ</t>
    </rPh>
    <phoneticPr fontId="15"/>
  </si>
  <si>
    <t>第</t>
    <phoneticPr fontId="15"/>
  </si>
  <si>
    <t>アグリマイスター顕彰制度　顕彰内容証明書</t>
    <phoneticPr fontId="15"/>
  </si>
  <si>
    <t>（ＮＡＭＥ）</t>
    <phoneticPr fontId="23" type="Hiragana" alignment="distributed"/>
  </si>
  <si>
    <t>アグリマイスター</t>
    <phoneticPr fontId="15"/>
  </si>
  <si>
    <t>を下記の成果に対して授与したことを証明します。</t>
    <phoneticPr fontId="15"/>
  </si>
  <si>
    <t>発行年月日</t>
    <phoneticPr fontId="15"/>
  </si>
  <si>
    <t>理事長</t>
    <phoneticPr fontId="15"/>
  </si>
  <si>
    <t>号</t>
    <rPh sb="0" eb="1">
      <t>ゴウ</t>
    </rPh>
    <phoneticPr fontId="9"/>
  </si>
  <si>
    <t>ランク</t>
    <phoneticPr fontId="9"/>
  </si>
  <si>
    <t>発行番号(ランク)</t>
    <rPh sb="0" eb="2">
      <t>ハッコウ</t>
    </rPh>
    <rPh sb="2" eb="4">
      <t>バンゴウ</t>
    </rPh>
    <phoneticPr fontId="9"/>
  </si>
  <si>
    <t>発行番号(年度）</t>
    <rPh sb="0" eb="2">
      <t>ハッコウ</t>
    </rPh>
    <rPh sb="2" eb="4">
      <t>バンゴウ</t>
    </rPh>
    <rPh sb="5" eb="7">
      <t>ネンド</t>
    </rPh>
    <phoneticPr fontId="9"/>
  </si>
  <si>
    <t>発行番号(学校番号)</t>
    <rPh sb="0" eb="2">
      <t>ハッコウ</t>
    </rPh>
    <rPh sb="2" eb="4">
      <t>バンゴウ</t>
    </rPh>
    <rPh sb="5" eb="7">
      <t>ガッコウ</t>
    </rPh>
    <rPh sb="7" eb="9">
      <t>バンゴウ</t>
    </rPh>
    <phoneticPr fontId="9"/>
  </si>
  <si>
    <t>発行番号(連番)</t>
    <rPh sb="0" eb="2">
      <t>ハッコウ</t>
    </rPh>
    <rPh sb="2" eb="4">
      <t>バンゴウ</t>
    </rPh>
    <rPh sb="5" eb="7">
      <t>レンバン</t>
    </rPh>
    <phoneticPr fontId="9"/>
  </si>
  <si>
    <t>処理番号</t>
    <rPh sb="0" eb="2">
      <t>ショリ</t>
    </rPh>
    <rPh sb="2" eb="4">
      <t>バンゴウ</t>
    </rPh>
    <phoneticPr fontId="12"/>
  </si>
  <si>
    <t>学校別人数</t>
    <rPh sb="0" eb="2">
      <t>ガッコウ</t>
    </rPh>
    <rPh sb="2" eb="3">
      <t>ベツ</t>
    </rPh>
    <rPh sb="3" eb="5">
      <t>ニンズウ</t>
    </rPh>
    <phoneticPr fontId="12"/>
  </si>
  <si>
    <t>学校名</t>
    <rPh sb="0" eb="3">
      <t>ガッコウメイ</t>
    </rPh>
    <phoneticPr fontId="12"/>
  </si>
  <si>
    <t>学校番号</t>
    <rPh sb="0" eb="2">
      <t>ガッコウ</t>
    </rPh>
    <rPh sb="2" eb="4">
      <t>バンゴウ</t>
    </rPh>
    <phoneticPr fontId="12"/>
  </si>
  <si>
    <t>発行番号</t>
    <rPh sb="0" eb="2">
      <t>ハッコウ</t>
    </rPh>
    <rPh sb="2" eb="4">
      <t>バンゴウ</t>
    </rPh>
    <phoneticPr fontId="12"/>
  </si>
  <si>
    <t>学年</t>
    <rPh sb="0" eb="2">
      <t>ガクネン</t>
    </rPh>
    <phoneticPr fontId="12"/>
  </si>
  <si>
    <t>生徒氏名</t>
    <rPh sb="0" eb="2">
      <t>セイト</t>
    </rPh>
    <rPh sb="2" eb="4">
      <t>シメイ</t>
    </rPh>
    <phoneticPr fontId="12"/>
  </si>
  <si>
    <t>名（ローマ字）</t>
    <rPh sb="0" eb="1">
      <t>メイ</t>
    </rPh>
    <rPh sb="5" eb="6">
      <t>ジ</t>
    </rPh>
    <phoneticPr fontId="12"/>
  </si>
  <si>
    <t>姓（ローマ字）</t>
    <rPh sb="0" eb="1">
      <t>セイ</t>
    </rPh>
    <rPh sb="5" eb="6">
      <t>ジ</t>
    </rPh>
    <phoneticPr fontId="12"/>
  </si>
  <si>
    <t>認定ランク</t>
    <rPh sb="0" eb="2">
      <t>ニンテイ</t>
    </rPh>
    <phoneticPr fontId="12"/>
  </si>
  <si>
    <t>FFJランク</t>
  </si>
  <si>
    <t>A合計点</t>
    <rPh sb="1" eb="3">
      <t>ゴウケイ</t>
    </rPh>
    <rPh sb="3" eb="4">
      <t>テン</t>
    </rPh>
    <phoneticPr fontId="12"/>
  </si>
  <si>
    <t>B合計点</t>
    <rPh sb="1" eb="3">
      <t>ゴウケイ</t>
    </rPh>
    <rPh sb="3" eb="4">
      <t>テン</t>
    </rPh>
    <phoneticPr fontId="12"/>
  </si>
  <si>
    <t>合計</t>
    <rPh sb="0" eb="2">
      <t>ゴウケイ</t>
    </rPh>
    <phoneticPr fontId="12"/>
  </si>
  <si>
    <t>FFJ検定ランク</t>
    <rPh sb="3" eb="5">
      <t>ケンテイ</t>
    </rPh>
    <phoneticPr fontId="9"/>
  </si>
  <si>
    <t>発行年月日</t>
    <rPh sb="0" eb="3">
      <t>ハッコウネン</t>
    </rPh>
    <rPh sb="3" eb="5">
      <t>ツキヒ</t>
    </rPh>
    <phoneticPr fontId="9"/>
  </si>
  <si>
    <t>坂井</t>
    <phoneticPr fontId="15"/>
  </si>
  <si>
    <t>佐伯豊南</t>
    <rPh sb="0" eb="1">
      <t>サ</t>
    </rPh>
    <rPh sb="1" eb="2">
      <t>イキ</t>
    </rPh>
    <rPh sb="2" eb="3">
      <t>トヨ</t>
    </rPh>
    <rPh sb="3" eb="4">
      <t>ミナミ</t>
    </rPh>
    <phoneticPr fontId="15" alignment="distributed"/>
  </si>
  <si>
    <t>須坂園芸</t>
    <phoneticPr fontId="15"/>
  </si>
  <si>
    <t>須坂創成</t>
    <rPh sb="0" eb="2">
      <t>スザカ</t>
    </rPh>
    <rPh sb="2" eb="4">
      <t>ソウセイ</t>
    </rPh>
    <phoneticPr fontId="15"/>
  </si>
  <si>
    <t>長野県</t>
    <phoneticPr fontId="9"/>
  </si>
  <si>
    <t>上記の生徒は、平成</t>
    <rPh sb="7" eb="9">
      <t>ヘイセイ</t>
    </rPh>
    <phoneticPr fontId="9"/>
  </si>
  <si>
    <t>審査員奨励賞</t>
    <rPh sb="0" eb="3">
      <t>シンサイン</t>
    </rPh>
    <rPh sb="3" eb="6">
      <t>ショウレイショウ</t>
    </rPh>
    <phoneticPr fontId="9"/>
  </si>
  <si>
    <t>全国参加</t>
    <rPh sb="0" eb="2">
      <t>ゼンコク</t>
    </rPh>
    <rPh sb="2" eb="4">
      <t>サンカ</t>
    </rPh>
    <phoneticPr fontId="9"/>
  </si>
  <si>
    <t>銀賞</t>
    <rPh sb="0" eb="2">
      <t>ギンショウ</t>
    </rPh>
    <phoneticPr fontId="9"/>
  </si>
  <si>
    <t>銅賞</t>
    <rPh sb="0" eb="2">
      <t>ドウショウ</t>
    </rPh>
    <phoneticPr fontId="9"/>
  </si>
  <si>
    <t>金賞</t>
    <phoneticPr fontId="9"/>
  </si>
  <si>
    <t>Ｂ</t>
    <phoneticPr fontId="9"/>
  </si>
  <si>
    <t>全国参加</t>
    <rPh sb="2" eb="4">
      <t>サンカ</t>
    </rPh>
    <phoneticPr fontId="9"/>
  </si>
  <si>
    <t>苓明</t>
    <rPh sb="0" eb="1">
      <t>レイ</t>
    </rPh>
    <rPh sb="1" eb="2">
      <t>メイ</t>
    </rPh>
    <phoneticPr fontId="9"/>
  </si>
  <si>
    <t>熊本県</t>
    <phoneticPr fontId="9"/>
  </si>
  <si>
    <t>県</t>
    <rPh sb="0" eb="1">
      <t>ケン</t>
    </rPh>
    <phoneticPr fontId="9"/>
  </si>
  <si>
    <t>那賀</t>
    <rPh sb="0" eb="2">
      <t>ナガ</t>
    </rPh>
    <phoneticPr fontId="9"/>
  </si>
  <si>
    <t>徳島県</t>
    <phoneticPr fontId="9"/>
  </si>
  <si>
    <t>9815</t>
    <phoneticPr fontId="9"/>
  </si>
  <si>
    <t>簿記実務検定</t>
    <phoneticPr fontId="9"/>
  </si>
  <si>
    <t>Ｅ</t>
    <phoneticPr fontId="9"/>
  </si>
  <si>
    <t>Ｃ</t>
    <phoneticPr fontId="9"/>
  </si>
  <si>
    <t>Ｃ</t>
    <phoneticPr fontId="9"/>
  </si>
  <si>
    <t>Ｅ</t>
    <phoneticPr fontId="9"/>
  </si>
  <si>
    <t>福　　島　　　実</t>
    <rPh sb="0" eb="1">
      <t>フク</t>
    </rPh>
    <rPh sb="3" eb="4">
      <t>シマ</t>
    </rPh>
    <rPh sb="7" eb="8">
      <t>ミノル</t>
    </rPh>
    <phoneticPr fontId="15"/>
  </si>
  <si>
    <t>吉田島</t>
    <rPh sb="0" eb="2">
      <t>ヨシダ</t>
    </rPh>
    <rPh sb="1" eb="2">
      <t>カンキ</t>
    </rPh>
    <rPh sb="2" eb="3">
      <t>ジマ</t>
    </rPh>
    <phoneticPr fontId="15"/>
  </si>
  <si>
    <t>ふたば未来学園</t>
    <rPh sb="3" eb="5">
      <t>ミライ</t>
    </rPh>
    <rPh sb="5" eb="7">
      <t>ガクエン</t>
    </rPh>
    <phoneticPr fontId="18" alignment="distributed"/>
  </si>
  <si>
    <t>ビジネス能力検定　ジャブパス</t>
    <rPh sb="4" eb="6">
      <t>ノウリョク</t>
    </rPh>
    <rPh sb="6" eb="8">
      <t>ケンテイ</t>
    </rPh>
    <phoneticPr fontId="9"/>
  </si>
  <si>
    <t>Ａ</t>
    <phoneticPr fontId="9"/>
  </si>
  <si>
    <t>Ｓ</t>
    <phoneticPr fontId="9"/>
  </si>
  <si>
    <t>Ｂ</t>
    <phoneticPr fontId="9"/>
  </si>
  <si>
    <t>Ｃ</t>
    <phoneticPr fontId="9"/>
  </si>
  <si>
    <t>４級</t>
    <phoneticPr fontId="9"/>
  </si>
  <si>
    <t>Ｅ</t>
    <phoneticPr fontId="9"/>
  </si>
  <si>
    <t>Ｄ</t>
    <phoneticPr fontId="9"/>
  </si>
  <si>
    <t>前期</t>
    <rPh sb="0" eb="2">
      <t>ゼンキ</t>
    </rPh>
    <phoneticPr fontId="9"/>
  </si>
  <si>
    <t>後期</t>
    <rPh sb="0" eb="2">
      <t>コウキ</t>
    </rPh>
    <phoneticPr fontId="9"/>
  </si>
  <si>
    <t>9826</t>
    <phoneticPr fontId="9"/>
  </si>
  <si>
    <t>2級土木施工管理技術検定（学科）</t>
    <phoneticPr fontId="9"/>
  </si>
  <si>
    <t>合格</t>
    <phoneticPr fontId="9"/>
  </si>
  <si>
    <t>Ｂ</t>
    <phoneticPr fontId="9"/>
  </si>
  <si>
    <t>2級造園施工管理技術検定（学科）</t>
    <phoneticPr fontId="9"/>
  </si>
  <si>
    <t>合格</t>
    <phoneticPr fontId="9"/>
  </si>
  <si>
    <t>6110</t>
    <phoneticPr fontId="9"/>
  </si>
  <si>
    <t>6306</t>
    <phoneticPr fontId="9"/>
  </si>
  <si>
    <t>酸素欠乏危険作業の業務に係る特別教育</t>
    <phoneticPr fontId="9"/>
  </si>
  <si>
    <t>自由研削用といしの取替え等の業務に係る特別教育</t>
    <phoneticPr fontId="9"/>
  </si>
  <si>
    <t>特定粉じん作業に係る特別教育</t>
    <rPh sb="2" eb="3">
      <t>フン</t>
    </rPh>
    <rPh sb="5" eb="7">
      <t>サギョウ</t>
    </rPh>
    <rPh sb="8" eb="9">
      <t>カカ</t>
    </rPh>
    <rPh sb="10" eb="12">
      <t>トクベツ</t>
    </rPh>
    <rPh sb="12" eb="14">
      <t>キョウイク</t>
    </rPh>
    <phoneticPr fontId="9"/>
  </si>
  <si>
    <t>はい作業従事者に対する安全衛生教育</t>
    <rPh sb="13" eb="15">
      <t>エイセイ</t>
    </rPh>
    <phoneticPr fontId="9"/>
  </si>
  <si>
    <t>粉じん作業に係る特別教育</t>
    <rPh sb="0" eb="1">
      <t>フン</t>
    </rPh>
    <rPh sb="3" eb="5">
      <t>サギョウ</t>
    </rPh>
    <rPh sb="6" eb="7">
      <t>カカ</t>
    </rPh>
    <rPh sb="8" eb="10">
      <t>トクベツ</t>
    </rPh>
    <rPh sb="10" eb="12">
      <t>キョウイク</t>
    </rPh>
    <phoneticPr fontId="9"/>
  </si>
  <si>
    <t>丸のこ等取扱い作業従事者安全衛生教育</t>
    <rPh sb="12" eb="14">
      <t>アンゼン</t>
    </rPh>
    <rPh sb="14" eb="16">
      <t>エイセイ</t>
    </rPh>
    <rPh sb="16" eb="18">
      <t>キョウイク</t>
    </rPh>
    <phoneticPr fontId="9"/>
  </si>
  <si>
    <t>有機溶剤業務従事者に対する労働衛生教育</t>
    <phoneticPr fontId="9"/>
  </si>
  <si>
    <t>玉掛け技能講習(つり上げ荷重等1トン以上)</t>
    <phoneticPr fontId="9"/>
  </si>
  <si>
    <t>基礎級</t>
    <phoneticPr fontId="9"/>
  </si>
  <si>
    <t>Ｂ</t>
    <phoneticPr fontId="9"/>
  </si>
  <si>
    <t>Ｄ</t>
    <phoneticPr fontId="9"/>
  </si>
  <si>
    <t>Ｅ</t>
    <phoneticPr fontId="9"/>
  </si>
  <si>
    <t>校内大会参加</t>
    <rPh sb="2" eb="4">
      <t>タイカイ</t>
    </rPh>
    <phoneticPr fontId="9"/>
  </si>
  <si>
    <t>7024</t>
  </si>
  <si>
    <t>7025</t>
  </si>
  <si>
    <t>7026</t>
  </si>
  <si>
    <t>7027</t>
  </si>
  <si>
    <t>高校生が描く明日の農業コンテスト</t>
    <rPh sb="0" eb="3">
      <t>コウコウセイ</t>
    </rPh>
    <rPh sb="4" eb="5">
      <t>エガ</t>
    </rPh>
    <rPh sb="6" eb="8">
      <t>アシタ</t>
    </rPh>
    <rPh sb="9" eb="11">
      <t>ノウギョウ</t>
    </rPh>
    <phoneticPr fontId="9"/>
  </si>
  <si>
    <t>公益財団法人　セディア財団</t>
    <rPh sb="0" eb="2">
      <t>コウエキ</t>
    </rPh>
    <rPh sb="2" eb="4">
      <t>ザイダン</t>
    </rPh>
    <rPh sb="4" eb="6">
      <t>ホウジン</t>
    </rPh>
    <rPh sb="11" eb="13">
      <t>ザイダン</t>
    </rPh>
    <phoneticPr fontId="9"/>
  </si>
  <si>
    <t>環境管理士検定</t>
    <rPh sb="0" eb="2">
      <t>カンキョウ</t>
    </rPh>
    <rPh sb="2" eb="4">
      <t>カンリ</t>
    </rPh>
    <rPh sb="4" eb="5">
      <t>シ</t>
    </rPh>
    <rPh sb="5" eb="7">
      <t>ケンテイ</t>
    </rPh>
    <phoneticPr fontId="9"/>
  </si>
  <si>
    <t>特定非営利法人　日本環境管理協会</t>
    <rPh sb="0" eb="2">
      <t>トクテイ</t>
    </rPh>
    <rPh sb="2" eb="5">
      <t>ヒエイリ</t>
    </rPh>
    <rPh sb="5" eb="7">
      <t>ホウジン</t>
    </rPh>
    <rPh sb="8" eb="10">
      <t>ニホン</t>
    </rPh>
    <rPh sb="10" eb="12">
      <t>カンキョウ</t>
    </rPh>
    <rPh sb="12" eb="14">
      <t>カンリ</t>
    </rPh>
    <rPh sb="14" eb="16">
      <t>キョウカイ</t>
    </rPh>
    <phoneticPr fontId="9"/>
  </si>
  <si>
    <t>環境社会検定試験(ECO検定)</t>
    <rPh sb="0" eb="2">
      <t>カンキョウ</t>
    </rPh>
    <rPh sb="2" eb="4">
      <t>シャカイ</t>
    </rPh>
    <rPh sb="4" eb="6">
      <t>ケンテイ</t>
    </rPh>
    <rPh sb="6" eb="8">
      <t>シケン</t>
    </rPh>
    <rPh sb="12" eb="14">
      <t>ケンテイ</t>
    </rPh>
    <phoneticPr fontId="9"/>
  </si>
  <si>
    <t>東京商工会議所</t>
    <rPh sb="0" eb="2">
      <t>トウキョウ</t>
    </rPh>
    <rPh sb="2" eb="4">
      <t>ショウコウ</t>
    </rPh>
    <rPh sb="4" eb="7">
      <t>カイギショ</t>
    </rPh>
    <phoneticPr fontId="9"/>
  </si>
  <si>
    <t>1127</t>
    <phoneticPr fontId="9"/>
  </si>
  <si>
    <t>金賞</t>
    <rPh sb="0" eb="2">
      <t>キンショウ</t>
    </rPh>
    <phoneticPr fontId="9"/>
  </si>
  <si>
    <t>銀賞</t>
    <rPh sb="0" eb="2">
      <t>ギンショウ</t>
    </rPh>
    <phoneticPr fontId="9"/>
  </si>
  <si>
    <t>銅賞</t>
    <rPh sb="0" eb="2">
      <t>ドウショウ</t>
    </rPh>
    <phoneticPr fontId="9"/>
  </si>
  <si>
    <t>Ｃ</t>
    <phoneticPr fontId="9"/>
  </si>
  <si>
    <t>Ｄ</t>
    <phoneticPr fontId="9"/>
  </si>
  <si>
    <t>合格</t>
    <rPh sb="0" eb="2">
      <t>ゴウカク</t>
    </rPh>
    <phoneticPr fontId="9"/>
  </si>
  <si>
    <t>１級</t>
    <rPh sb="1" eb="2">
      <t>キュウ</t>
    </rPh>
    <phoneticPr fontId="9"/>
  </si>
  <si>
    <t>２級</t>
    <rPh sb="1" eb="2">
      <t>キュウ</t>
    </rPh>
    <phoneticPr fontId="9"/>
  </si>
  <si>
    <t>３級</t>
    <rPh sb="1" eb="2">
      <t>キュウ</t>
    </rPh>
    <phoneticPr fontId="9"/>
  </si>
  <si>
    <t>４級</t>
    <phoneticPr fontId="9"/>
  </si>
  <si>
    <t>５級</t>
    <phoneticPr fontId="9"/>
  </si>
  <si>
    <t>６級</t>
    <phoneticPr fontId="9"/>
  </si>
  <si>
    <t>通学講座</t>
    <rPh sb="0" eb="2">
      <t>ツウガク</t>
    </rPh>
    <rPh sb="2" eb="4">
      <t>コウザ</t>
    </rPh>
    <phoneticPr fontId="9"/>
  </si>
  <si>
    <t>Ｆ</t>
    <phoneticPr fontId="9"/>
  </si>
  <si>
    <t>審査員特別賞</t>
    <rPh sb="0" eb="3">
      <t>シンサイン</t>
    </rPh>
    <rPh sb="3" eb="6">
      <t>トクベツショウ</t>
    </rPh>
    <phoneticPr fontId="9"/>
  </si>
  <si>
    <t>奨励賞</t>
    <rPh sb="0" eb="3">
      <t>ショウレイショウ</t>
    </rPh>
    <phoneticPr fontId="9"/>
  </si>
  <si>
    <t>Ｅ</t>
    <phoneticPr fontId="9"/>
  </si>
  <si>
    <t>7028</t>
  </si>
  <si>
    <t>7029</t>
  </si>
  <si>
    <t>7030</t>
  </si>
  <si>
    <t>7031</t>
  </si>
  <si>
    <t>7032</t>
  </si>
  <si>
    <t>伐木作業(チェーンソウ)取扱特別教育 70cm超大径木</t>
    <rPh sb="0" eb="2">
      <t>バツボク</t>
    </rPh>
    <rPh sb="2" eb="4">
      <t>サギョウ</t>
    </rPh>
    <rPh sb="12" eb="14">
      <t>トリアツカイ</t>
    </rPh>
    <rPh sb="14" eb="16">
      <t>トクベツ</t>
    </rPh>
    <rPh sb="16" eb="18">
      <t>キョウイク</t>
    </rPh>
    <rPh sb="23" eb="24">
      <t>コ</t>
    </rPh>
    <rPh sb="24" eb="26">
      <t>ダイケイ</t>
    </rPh>
    <rPh sb="26" eb="27">
      <t>キ</t>
    </rPh>
    <phoneticPr fontId="9"/>
  </si>
  <si>
    <t>鉾田第二</t>
    <rPh sb="2" eb="3">
      <t>ダイ</t>
    </rPh>
    <rPh sb="3" eb="4">
      <t>ニ</t>
    </rPh>
    <phoneticPr fontId="15"/>
  </si>
  <si>
    <t>市原</t>
    <rPh sb="0" eb="2">
      <t>イチハラ</t>
    </rPh>
    <phoneticPr fontId="18" alignment="distributed"/>
  </si>
  <si>
    <t>三浦初声</t>
    <rPh sb="0" eb="2">
      <t>ミウラ</t>
    </rPh>
    <rPh sb="2" eb="3">
      <t>ハツ</t>
    </rPh>
    <rPh sb="3" eb="4">
      <t>コエ</t>
    </rPh>
    <phoneticPr fontId="15"/>
  </si>
  <si>
    <t>西市・山口農業高校西市分校</t>
    <rPh sb="0" eb="1">
      <t>ニシ</t>
    </rPh>
    <rPh sb="1" eb="2">
      <t>イチ</t>
    </rPh>
    <rPh sb="3" eb="5">
      <t>ヤマグチ</t>
    </rPh>
    <rPh sb="5" eb="7">
      <t>ノウギョウ</t>
    </rPh>
    <rPh sb="7" eb="9">
      <t>コウコウ</t>
    </rPh>
    <rPh sb="9" eb="10">
      <t>ニシ</t>
    </rPh>
    <rPh sb="10" eb="11">
      <t>イチ</t>
    </rPh>
    <rPh sb="11" eb="13">
      <t>ブンコウ</t>
    </rPh>
    <phoneticPr fontId="15" alignment="distributed"/>
  </si>
  <si>
    <t>小松島西高校勝浦</t>
    <rPh sb="4" eb="6">
      <t>コウコウ</t>
    </rPh>
    <rPh sb="6" eb="8">
      <t>カツウラ</t>
    </rPh>
    <phoneticPr fontId="15" alignment="distributed"/>
  </si>
  <si>
    <t>久住高原農業</t>
    <rPh sb="0" eb="2">
      <t>クジュウ</t>
    </rPh>
    <rPh sb="2" eb="4">
      <t>コウゲン</t>
    </rPh>
    <rPh sb="4" eb="6">
      <t>ノウギョウ</t>
    </rPh>
    <phoneticPr fontId="9"/>
  </si>
  <si>
    <t>萩高校奈古分校</t>
    <rPh sb="0" eb="1">
      <t>ハギ</t>
    </rPh>
    <rPh sb="1" eb="3">
      <t>コウコウ</t>
    </rPh>
    <rPh sb="3" eb="5">
      <t>ナゴ</t>
    </rPh>
    <rPh sb="5" eb="7">
      <t>ブンコウ</t>
    </rPh>
    <phoneticPr fontId="15" alignment="distributed"/>
  </si>
  <si>
    <t>伊万里実業</t>
    <rPh sb="0" eb="3">
      <t>イマリ</t>
    </rPh>
    <rPh sb="3" eb="5">
      <t>ジツギョウ</t>
    </rPh>
    <phoneticPr fontId="15"/>
  </si>
  <si>
    <t>伊万里農林</t>
    <phoneticPr fontId="15"/>
  </si>
  <si>
    <t>新城有教館</t>
    <phoneticPr fontId="9"/>
  </si>
  <si>
    <t>新城東</t>
    <phoneticPr fontId="15"/>
  </si>
  <si>
    <t>酪農学園大学附属とわの森三愛</t>
    <rPh sb="0" eb="2">
      <t>ラクノウ</t>
    </rPh>
    <rPh sb="2" eb="4">
      <t>ガクエン</t>
    </rPh>
    <rPh sb="4" eb="6">
      <t>ダイガク</t>
    </rPh>
    <rPh sb="6" eb="8">
      <t>フゾク</t>
    </rPh>
    <rPh sb="11" eb="12">
      <t>モリ</t>
    </rPh>
    <rPh sb="12" eb="13">
      <t>サン</t>
    </rPh>
    <rPh sb="13" eb="14">
      <t>アイ</t>
    </rPh>
    <phoneticPr fontId="9"/>
  </si>
  <si>
    <t>柴田農林</t>
    <rPh sb="0" eb="1">
      <t>シバ</t>
    </rPh>
    <rPh sb="1" eb="2">
      <t>タ</t>
    </rPh>
    <rPh sb="2" eb="3">
      <t>ノウ</t>
    </rPh>
    <rPh sb="3" eb="4">
      <t>リン</t>
    </rPh>
    <phoneticPr fontId="18" alignment="distributed"/>
  </si>
  <si>
    <t>坂東清風</t>
    <rPh sb="2" eb="4">
      <t>セイフウ</t>
    </rPh>
    <phoneticPr fontId="15"/>
  </si>
  <si>
    <t>吾妻中央</t>
    <rPh sb="0" eb="2">
      <t>アガツマ</t>
    </rPh>
    <rPh sb="2" eb="4">
      <t>チュウオウ</t>
    </rPh>
    <phoneticPr fontId="15"/>
  </si>
  <si>
    <t>平塚農商</t>
    <rPh sb="0" eb="2">
      <t>ヒラツカ</t>
    </rPh>
    <rPh sb="2" eb="4">
      <t>ノウショウ</t>
    </rPh>
    <phoneticPr fontId="15"/>
  </si>
  <si>
    <t>新城・新城有教館</t>
    <rPh sb="3" eb="5">
      <t>シンシロ</t>
    </rPh>
    <rPh sb="5" eb="6">
      <t>ユウ</t>
    </rPh>
    <rPh sb="6" eb="7">
      <t>オシ</t>
    </rPh>
    <rPh sb="7" eb="8">
      <t>ヤカタ</t>
    </rPh>
    <phoneticPr fontId="15"/>
  </si>
  <si>
    <t>新城東作手校舎</t>
    <phoneticPr fontId="15"/>
  </si>
  <si>
    <t>丹後緑風久美浜学舎</t>
    <rPh sb="0" eb="2">
      <t>タンゴ</t>
    </rPh>
    <rPh sb="2" eb="3">
      <t>ミドリ</t>
    </rPh>
    <rPh sb="3" eb="4">
      <t>カゼ</t>
    </rPh>
    <rPh sb="4" eb="7">
      <t>クミハマ</t>
    </rPh>
    <rPh sb="7" eb="8">
      <t>ガク</t>
    </rPh>
    <rPh sb="8" eb="9">
      <t>シャ</t>
    </rPh>
    <phoneticPr fontId="9"/>
  </si>
  <si>
    <t>清新</t>
    <rPh sb="0" eb="1">
      <t>キヨ</t>
    </rPh>
    <rPh sb="1" eb="2">
      <t>シン</t>
    </rPh>
    <phoneticPr fontId="9"/>
  </si>
  <si>
    <t>豊中高等学校能勢分校</t>
    <rPh sb="0" eb="2">
      <t>トヨナカ</t>
    </rPh>
    <rPh sb="2" eb="4">
      <t>コウトウ</t>
    </rPh>
    <rPh sb="4" eb="6">
      <t>ガッコウ</t>
    </rPh>
    <rPh sb="6" eb="7">
      <t>ノウ</t>
    </rPh>
    <rPh sb="7" eb="8">
      <t>イキオ</t>
    </rPh>
    <rPh sb="8" eb="10">
      <t>ブンコウ</t>
    </rPh>
    <phoneticPr fontId="9"/>
  </si>
  <si>
    <t>池田　三好校</t>
    <rPh sb="0" eb="2">
      <t>イケダ</t>
    </rPh>
    <rPh sb="3" eb="5">
      <t>ミヨシ</t>
    </rPh>
    <rPh sb="5" eb="6">
      <t>コウ</t>
    </rPh>
    <phoneticPr fontId="9"/>
  </si>
  <si>
    <t>阿南光</t>
    <rPh sb="0" eb="2">
      <t>アナン</t>
    </rPh>
    <rPh sb="2" eb="3">
      <t>ヒカリ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</si>
</sst>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32" x14ac:knownFonts="1">
    <font>
      <sz val="11"/>
      <color indexed="8"/>
      <name val="ＭＳ Ｐゴシック"/>
      <charset val="128"/>
    </font>
    <font>
      <sz val="11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9"/>
      <name val="Arial"/>
      <family val="2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2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10" fillId="0" borderId="0" xfId="0" applyFont="1">
      <alignment vertical="center"/>
    </xf>
    <xf numFmtId="0" fontId="0" fillId="2" borderId="0" xfId="0" applyFill="1">
      <alignment vertical="center"/>
    </xf>
    <xf numFmtId="0" fontId="10" fillId="0" borderId="0" xfId="0" applyFont="1" applyFill="1">
      <alignment vertical="center"/>
    </xf>
    <xf numFmtId="0" fontId="0" fillId="0" borderId="0" xfId="0" applyBorder="1" applyAlignment="1">
      <alignment vertical="center" wrapText="1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 wrapText="1"/>
    </xf>
    <xf numFmtId="0" fontId="0" fillId="0" borderId="0" xfId="0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0" fillId="3" borderId="0" xfId="0" applyFill="1">
      <alignment vertical="center"/>
    </xf>
    <xf numFmtId="0" fontId="10" fillId="2" borderId="0" xfId="0" applyFont="1" applyFill="1">
      <alignment vertical="center"/>
    </xf>
    <xf numFmtId="0" fontId="0" fillId="0" borderId="0" xfId="0" applyBorder="1" applyAlignment="1">
      <alignment vertical="center" wrapText="1"/>
    </xf>
    <xf numFmtId="49" fontId="10" fillId="0" borderId="0" xfId="0" applyNumberFormat="1" applyFont="1" applyFill="1" applyAlignment="1">
      <alignment horizontal="left" vertical="center"/>
    </xf>
    <xf numFmtId="0" fontId="1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NumberFormat="1" applyProtection="1">
      <alignment vertical="center"/>
    </xf>
    <xf numFmtId="176" fontId="0" fillId="0" borderId="0" xfId="0" applyNumberFormat="1" applyProtection="1">
      <alignment vertical="center"/>
    </xf>
    <xf numFmtId="0" fontId="0" fillId="0" borderId="0" xfId="0" applyFill="1" applyProtection="1">
      <alignment vertical="center"/>
    </xf>
    <xf numFmtId="0" fontId="10" fillId="0" borderId="0" xfId="0" applyFont="1" applyFill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shrinkToFit="1"/>
    </xf>
    <xf numFmtId="0" fontId="11" fillId="0" borderId="0" xfId="0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 shrinkToFit="1"/>
    </xf>
    <xf numFmtId="0" fontId="0" fillId="0" borderId="0" xfId="0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shrinkToFit="1"/>
    </xf>
    <xf numFmtId="0" fontId="5" fillId="0" borderId="0" xfId="0" applyFont="1" applyBorder="1" applyAlignment="1" applyProtection="1">
      <alignment vertical="center" shrinkToFit="1"/>
    </xf>
    <xf numFmtId="0" fontId="10" fillId="0" borderId="0" xfId="0" applyFont="1" applyBorder="1" applyAlignment="1" applyProtection="1">
      <alignment vertical="center" shrinkToFit="1"/>
    </xf>
    <xf numFmtId="49" fontId="0" fillId="0" borderId="0" xfId="0" applyNumberFormat="1" applyProtection="1">
      <alignment vertical="center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 shrinkToFit="1"/>
    </xf>
    <xf numFmtId="14" fontId="10" fillId="0" borderId="0" xfId="0" applyNumberFormat="1" applyFont="1" applyProtection="1">
      <alignment vertical="center"/>
    </xf>
    <xf numFmtId="176" fontId="10" fillId="0" borderId="0" xfId="0" applyNumberFormat="1" applyFont="1" applyProtection="1">
      <alignment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 shrinkToFit="1"/>
    </xf>
    <xf numFmtId="0" fontId="0" fillId="0" borderId="0" xfId="0" applyFont="1" applyFill="1" applyProtection="1">
      <alignment vertical="center"/>
    </xf>
    <xf numFmtId="0" fontId="0" fillId="0" borderId="0" xfId="0" applyAlignment="1" applyProtection="1">
      <alignment vertical="center" shrinkToFit="1"/>
    </xf>
    <xf numFmtId="0" fontId="1" fillId="0" borderId="0" xfId="0" applyFont="1" applyProtection="1">
      <alignment vertical="center"/>
    </xf>
    <xf numFmtId="0" fontId="0" fillId="4" borderId="0" xfId="0" applyFill="1" applyAlignment="1">
      <alignment horizontal="center" vertical="center" shrinkToFit="1"/>
    </xf>
    <xf numFmtId="0" fontId="10" fillId="0" borderId="0" xfId="0" applyFont="1" applyFill="1" applyBorder="1">
      <alignment vertical="center"/>
    </xf>
    <xf numFmtId="0" fontId="18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18" fillId="0" borderId="0" xfId="0" applyFont="1" applyFill="1" applyProtection="1">
      <alignment vertical="center"/>
    </xf>
    <xf numFmtId="0" fontId="19" fillId="0" borderId="0" xfId="0" applyFont="1" applyFill="1" applyProtection="1">
      <alignment vertical="center"/>
    </xf>
    <xf numFmtId="0" fontId="18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right" vertical="center"/>
    </xf>
    <xf numFmtId="0" fontId="20" fillId="0" borderId="0" xfId="0" applyFont="1" applyFill="1" applyProtection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22" fillId="0" borderId="0" xfId="0" applyFont="1" applyFill="1" applyProtection="1">
      <alignment vertical="center"/>
    </xf>
    <xf numFmtId="0" fontId="22" fillId="0" borderId="0" xfId="0" applyFont="1" applyFill="1" applyAlignment="1" applyProtection="1">
      <alignment horizontal="center" vertical="center"/>
    </xf>
    <xf numFmtId="0" fontId="19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 shrinkToFit="1"/>
    </xf>
    <xf numFmtId="0" fontId="19" fillId="0" borderId="0" xfId="0" applyFont="1" applyFill="1" applyAlignment="1" applyProtection="1">
      <alignment horizontal="right" vertical="center"/>
    </xf>
    <xf numFmtId="0" fontId="26" fillId="0" borderId="0" xfId="0" applyFont="1" applyFill="1" applyProtection="1">
      <alignment vertical="center"/>
    </xf>
    <xf numFmtId="0" fontId="0" fillId="0" borderId="0" xfId="0" applyAlignment="1" applyProtection="1">
      <alignment horizontal="distributed" vertical="center" shrinkToFit="1"/>
    </xf>
    <xf numFmtId="49" fontId="22" fillId="0" borderId="0" xfId="0" applyNumberFormat="1" applyFont="1" applyFill="1" applyProtection="1">
      <alignment vertical="center"/>
    </xf>
    <xf numFmtId="0" fontId="19" fillId="0" borderId="0" xfId="0" applyFont="1" applyFill="1" applyAlignment="1" applyProtection="1">
      <alignment horizontal="left" vertical="center"/>
    </xf>
    <xf numFmtId="0" fontId="20" fillId="0" borderId="0" xfId="0" applyNumberFormat="1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0" fontId="13" fillId="0" borderId="0" xfId="0" applyFont="1" applyProtection="1">
      <alignment vertical="center"/>
    </xf>
    <xf numFmtId="0" fontId="7" fillId="0" borderId="2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Alignment="1" applyProtection="1">
      <alignment vertical="center"/>
    </xf>
    <xf numFmtId="0" fontId="7" fillId="0" borderId="2" xfId="0" applyFont="1" applyFill="1" applyBorder="1" applyProtection="1">
      <alignment vertical="center"/>
    </xf>
    <xf numFmtId="49" fontId="7" fillId="0" borderId="2" xfId="0" applyNumberFormat="1" applyFont="1" applyFill="1" applyBorder="1" applyProtection="1">
      <alignment vertical="center"/>
    </xf>
    <xf numFmtId="0" fontId="20" fillId="0" borderId="0" xfId="0" applyFont="1" applyFill="1" applyAlignment="1" applyProtection="1">
      <alignment horizontal="left" vertical="center"/>
    </xf>
    <xf numFmtId="0" fontId="20" fillId="0" borderId="0" xfId="0" applyFont="1" applyFill="1" applyAlignment="1" applyProtection="1">
      <alignment horizontal="right" vertical="center"/>
    </xf>
    <xf numFmtId="56" fontId="6" fillId="0" borderId="0" xfId="0" applyNumberFormat="1" applyFont="1">
      <alignment vertical="center"/>
    </xf>
    <xf numFmtId="0" fontId="6" fillId="0" borderId="0" xfId="0" applyNumberFormat="1" applyFont="1">
      <alignment vertical="center"/>
    </xf>
    <xf numFmtId="0" fontId="6" fillId="0" borderId="0" xfId="0" applyNumberFormat="1" applyFont="1" applyAlignment="1">
      <alignment horizontal="right" vertical="center"/>
    </xf>
    <xf numFmtId="0" fontId="30" fillId="0" borderId="1" xfId="0" applyFont="1" applyFill="1" applyBorder="1">
      <alignment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0" fontId="30" fillId="2" borderId="1" xfId="0" applyFont="1" applyFill="1" applyBorder="1" applyAlignment="1">
      <alignment horizontal="center" vertical="center" shrinkToFit="1"/>
    </xf>
    <xf numFmtId="0" fontId="31" fillId="2" borderId="1" xfId="0" applyFont="1" applyFill="1" applyBorder="1" applyAlignment="1">
      <alignment horizontal="center" vertical="center" shrinkToFit="1"/>
    </xf>
    <xf numFmtId="0" fontId="18" fillId="5" borderId="1" xfId="0" applyNumberFormat="1" applyFont="1" applyFill="1" applyBorder="1" applyProtection="1">
      <alignment vertical="center"/>
      <protection locked="0"/>
    </xf>
    <xf numFmtId="0" fontId="27" fillId="0" borderId="1" xfId="0" applyFont="1" applyFill="1" applyBorder="1" applyAlignment="1">
      <alignment horizontal="center" vertical="center" shrinkToFit="1"/>
    </xf>
    <xf numFmtId="177" fontId="22" fillId="5" borderId="1" xfId="0" applyNumberFormat="1" applyFont="1" applyFill="1" applyBorder="1" applyProtection="1">
      <alignment vertical="center"/>
      <protection locked="0"/>
    </xf>
    <xf numFmtId="0" fontId="30" fillId="5" borderId="1" xfId="0" applyFont="1" applyFill="1" applyBorder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 shrinkToFit="1"/>
    </xf>
    <xf numFmtId="49" fontId="10" fillId="0" borderId="0" xfId="0" applyNumberFormat="1" applyFont="1">
      <alignment vertical="center"/>
    </xf>
    <xf numFmtId="0" fontId="11" fillId="0" borderId="0" xfId="0" applyFont="1">
      <alignment vertical="center"/>
    </xf>
    <xf numFmtId="0" fontId="10" fillId="2" borderId="0" xfId="0" applyFont="1" applyFill="1" applyBorder="1">
      <alignment vertical="center"/>
    </xf>
    <xf numFmtId="49" fontId="10" fillId="0" borderId="0" xfId="0" applyNumberFormat="1" applyFont="1" applyFill="1" applyAlignment="1">
      <alignment vertical="center"/>
    </xf>
    <xf numFmtId="49" fontId="10" fillId="0" borderId="0" xfId="0" applyNumberFormat="1" applyFont="1" applyFill="1">
      <alignment vertical="center"/>
    </xf>
    <xf numFmtId="0" fontId="0" fillId="6" borderId="0" xfId="0" applyFill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vertical="center" shrinkToFit="1"/>
    </xf>
    <xf numFmtId="0" fontId="0" fillId="2" borderId="0" xfId="0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>
      <alignment vertical="center"/>
    </xf>
    <xf numFmtId="0" fontId="10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 shrinkToFit="1"/>
    </xf>
    <xf numFmtId="49" fontId="10" fillId="0" borderId="0" xfId="0" applyNumberFormat="1" applyFont="1" applyFill="1" applyBorder="1" applyAlignment="1" applyProtection="1">
      <alignment vertical="center" shrinkToFit="1"/>
    </xf>
    <xf numFmtId="0" fontId="1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20" fillId="0" borderId="0" xfId="0" applyNumberFormat="1" applyFont="1" applyFill="1" applyAlignment="1" applyProtection="1">
      <alignment horizontal="distributed" vertical="center"/>
    </xf>
    <xf numFmtId="176" fontId="0" fillId="0" borderId="0" xfId="0" applyNumberFormat="1" applyAlignment="1" applyProtection="1">
      <alignment horizontal="distributed" vertical="center"/>
    </xf>
    <xf numFmtId="0" fontId="7" fillId="0" borderId="3" xfId="0" applyFont="1" applyFill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Fill="1" applyAlignment="1" applyProtection="1">
      <alignment horizontal="distributed" vertical="center"/>
    </xf>
    <xf numFmtId="0" fontId="0" fillId="0" borderId="4" xfId="0" applyFill="1" applyBorder="1" applyAlignment="1" applyProtection="1">
      <alignment horizontal="center" vertical="center" shrinkToFit="1"/>
    </xf>
    <xf numFmtId="0" fontId="0" fillId="0" borderId="5" xfId="0" applyFill="1" applyBorder="1" applyAlignment="1" applyProtection="1">
      <alignment horizontal="center" vertical="center" shrinkToFit="1"/>
    </xf>
    <xf numFmtId="0" fontId="7" fillId="0" borderId="3" xfId="0" applyNumberFormat="1" applyFont="1" applyFill="1" applyBorder="1" applyAlignment="1" applyProtection="1">
      <alignment horizontal="center" vertical="center" shrinkToFit="1"/>
    </xf>
    <xf numFmtId="0" fontId="0" fillId="0" borderId="5" xfId="0" applyNumberFormat="1" applyFill="1" applyBorder="1" applyAlignment="1" applyProtection="1">
      <alignment vertical="center" shrinkToFit="1"/>
    </xf>
    <xf numFmtId="176" fontId="7" fillId="0" borderId="3" xfId="0" applyNumberFormat="1" applyFont="1" applyFill="1" applyBorder="1" applyAlignment="1" applyProtection="1">
      <alignment horizontal="left" vertical="center" shrinkToFit="1"/>
    </xf>
    <xf numFmtId="176" fontId="0" fillId="0" borderId="4" xfId="0" applyNumberFormat="1" applyFill="1" applyBorder="1" applyAlignment="1" applyProtection="1">
      <alignment horizontal="left" vertical="center" shrinkToFit="1"/>
    </xf>
    <xf numFmtId="0" fontId="8" fillId="0" borderId="3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left" vertical="center" shrinkToFit="1"/>
    </xf>
    <xf numFmtId="0" fontId="0" fillId="0" borderId="5" xfId="0" applyFill="1" applyBorder="1" applyAlignment="1" applyProtection="1">
      <alignment horizontal="left" vertical="center" shrinkToFit="1"/>
    </xf>
    <xf numFmtId="0" fontId="0" fillId="0" borderId="5" xfId="0" applyFill="1" applyBorder="1" applyAlignment="1" applyProtection="1">
      <alignment vertical="center" shrinkToFit="1"/>
    </xf>
    <xf numFmtId="0" fontId="8" fillId="0" borderId="2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right" vertical="center"/>
    </xf>
    <xf numFmtId="0" fontId="7" fillId="0" borderId="4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right" vertical="center"/>
    </xf>
    <xf numFmtId="0" fontId="19" fillId="0" borderId="0" xfId="0" applyFont="1" applyFill="1" applyAlignment="1" applyProtection="1">
      <alignment horizontal="left" vertical="center" shrinkToFit="1"/>
    </xf>
    <xf numFmtId="0" fontId="0" fillId="0" borderId="0" xfId="0" applyAlignment="1" applyProtection="1">
      <alignment vertical="center" shrinkToFit="1"/>
    </xf>
    <xf numFmtId="0" fontId="19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6" fontId="19" fillId="0" borderId="0" xfId="0" applyNumberFormat="1" applyFont="1" applyFill="1" applyAlignment="1" applyProtection="1">
      <alignment horizontal="distributed" vertical="center" shrinkToFit="1"/>
    </xf>
    <xf numFmtId="0" fontId="18" fillId="0" borderId="0" xfId="0" applyFont="1" applyFill="1" applyAlignment="1" applyProtection="1">
      <alignment horizontal="distributed" vertical="center" shrinkToFit="1"/>
    </xf>
    <xf numFmtId="0" fontId="0" fillId="0" borderId="0" xfId="0" applyAlignment="1" applyProtection="1">
      <alignment horizontal="distributed" vertical="center" shrinkToFit="1"/>
    </xf>
    <xf numFmtId="0" fontId="21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176" fontId="22" fillId="0" borderId="0" xfId="0" applyNumberFormat="1" applyFont="1" applyFill="1" applyAlignment="1" applyProtection="1">
      <alignment horizontal="distributed" vertical="center" shrinkToFit="1"/>
    </xf>
    <xf numFmtId="0" fontId="10" fillId="0" borderId="0" xfId="0" applyFont="1" applyAlignment="1" applyProtection="1">
      <alignment horizontal="distributed" vertical="center" shrinkToFit="1"/>
    </xf>
    <xf numFmtId="0" fontId="24" fillId="0" borderId="0" xfId="0" applyFont="1" applyFill="1" applyAlignment="1" applyProtection="1">
      <alignment vertical="center" shrinkToFit="1"/>
    </xf>
    <xf numFmtId="0" fontId="28" fillId="0" borderId="0" xfId="0" applyFont="1" applyAlignment="1" applyProtection="1">
      <alignment vertical="center" shrinkToFit="1"/>
    </xf>
    <xf numFmtId="0" fontId="19" fillId="0" borderId="0" xfId="0" applyFont="1" applyFill="1" applyAlignment="1" applyProtection="1">
      <alignment vertical="center" shrinkToFit="1"/>
    </xf>
    <xf numFmtId="0" fontId="29" fillId="0" borderId="0" xfId="0" applyFont="1" applyAlignment="1" applyProtection="1">
      <alignment vertical="center" shrinkToFit="1"/>
    </xf>
    <xf numFmtId="0" fontId="19" fillId="0" borderId="0" xfId="0" applyFont="1" applyFill="1" applyAlignment="1" applyProtection="1">
      <alignment horizontal="distributed" vertical="center" shrinkToFit="1"/>
    </xf>
    <xf numFmtId="0" fontId="22" fillId="0" borderId="0" xfId="0" applyFont="1" applyFill="1" applyAlignment="1" applyProtection="1">
      <alignment horizontal="distributed" vertical="center"/>
    </xf>
    <xf numFmtId="0" fontId="24" fillId="0" borderId="0" xfId="0" applyFont="1" applyFill="1" applyAlignment="1" applyProtection="1">
      <alignment horizontal="distributed" vertical="center"/>
    </xf>
    <xf numFmtId="0" fontId="25" fillId="0" borderId="0" xfId="0" applyFont="1" applyFill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390525</xdr:colOff>
      <xdr:row>43</xdr:row>
      <xdr:rowOff>123825</xdr:rowOff>
    </xdr:from>
    <xdr:to>
      <xdr:col>18</xdr:col>
      <xdr:colOff>96675</xdr:colOff>
      <xdr:row>45</xdr:row>
      <xdr:rowOff>215585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523" t="12877" r="17836" b="20457"/>
        <a:stretch/>
      </xdr:blipFill>
      <xdr:spPr bwMode="auto">
        <a:xfrm>
          <a:off x="7543800" y="10887075"/>
          <a:ext cx="792000" cy="8061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449"/>
  <sheetViews>
    <sheetView tabSelected="1" workbookViewId="0">
      <selection activeCell="K9" sqref="K9"/>
    </sheetView>
  </sheetViews>
  <sheetFormatPr defaultRowHeight="13" x14ac:dyDescent="0.2"/>
  <cols>
    <col min="1" max="1" width="4.08984375" customWidth="1"/>
    <col min="2" max="2" width="9.36328125" customWidth="1"/>
    <col min="3" max="3" width="13.26953125" style="52" customWidth="1"/>
    <col min="4" max="4" width="28.453125" customWidth="1"/>
    <col min="5" max="5" width="13.7265625" customWidth="1"/>
    <col min="6" max="6" width="9.08984375" hidden="1" customWidth="1"/>
    <col min="7" max="7" width="5.7265625" hidden="1" customWidth="1"/>
    <col min="8" max="8" width="21.08984375" hidden="1" customWidth="1"/>
    <col min="9" max="9" width="9.08984375" hidden="1" customWidth="1"/>
    <col min="10" max="10" width="9" hidden="1" customWidth="1"/>
  </cols>
  <sheetData>
    <row r="1" spans="1:9" ht="24" thickBot="1" x14ac:dyDescent="0.25">
      <c r="A1" s="135" t="s">
        <v>477</v>
      </c>
      <c r="B1" s="136"/>
      <c r="C1" s="137"/>
    </row>
    <row r="2" spans="1:9" ht="6.75" customHeight="1" x14ac:dyDescent="0.2">
      <c r="A2" s="55"/>
      <c r="B2" s="56"/>
      <c r="C2" s="56"/>
    </row>
    <row r="3" spans="1:9" ht="19" x14ac:dyDescent="0.2">
      <c r="B3" s="57" t="s">
        <v>478</v>
      </c>
      <c r="C3" s="58" t="s">
        <v>479</v>
      </c>
      <c r="D3" s="57" t="s">
        <v>480</v>
      </c>
      <c r="F3" t="s">
        <v>481</v>
      </c>
      <c r="H3" t="s">
        <v>482</v>
      </c>
    </row>
    <row r="4" spans="1:9" x14ac:dyDescent="0.2">
      <c r="A4">
        <v>1</v>
      </c>
      <c r="B4" t="s">
        <v>483</v>
      </c>
      <c r="C4" s="62">
        <v>1010</v>
      </c>
      <c r="D4" t="str">
        <f t="shared" ref="D4:D67" si="0">F4&amp;G4&amp;H4</f>
        <v>北海道岩見沢農業</v>
      </c>
      <c r="E4" t="s">
        <v>484</v>
      </c>
      <c r="F4" t="s">
        <v>483</v>
      </c>
      <c r="H4" t="s">
        <v>485</v>
      </c>
      <c r="I4" t="str">
        <f>F4&amp;J4</f>
        <v>北海道</v>
      </c>
    </row>
    <row r="5" spans="1:9" x14ac:dyDescent="0.2">
      <c r="A5">
        <v>2</v>
      </c>
      <c r="C5" s="62">
        <v>1020</v>
      </c>
      <c r="D5" t="str">
        <f t="shared" si="0"/>
        <v>北海道帯広農業</v>
      </c>
      <c r="E5" t="s">
        <v>484</v>
      </c>
      <c r="F5" t="s">
        <v>483</v>
      </c>
      <c r="H5" t="s">
        <v>486</v>
      </c>
      <c r="I5" t="str">
        <f t="shared" ref="I5:I68" si="1">F5&amp;J5</f>
        <v>北海道</v>
      </c>
    </row>
    <row r="6" spans="1:9" x14ac:dyDescent="0.2">
      <c r="A6">
        <v>3</v>
      </c>
      <c r="C6" s="62">
        <v>1030</v>
      </c>
      <c r="D6" t="str">
        <f t="shared" si="0"/>
        <v>北海道旭川農業</v>
      </c>
      <c r="E6" t="s">
        <v>484</v>
      </c>
      <c r="F6" t="s">
        <v>483</v>
      </c>
      <c r="H6" t="s">
        <v>487</v>
      </c>
      <c r="I6" t="str">
        <f t="shared" si="1"/>
        <v>北海道</v>
      </c>
    </row>
    <row r="7" spans="1:9" x14ac:dyDescent="0.2">
      <c r="A7">
        <v>4</v>
      </c>
      <c r="C7" s="62">
        <v>1040</v>
      </c>
      <c r="D7" t="str">
        <f t="shared" si="0"/>
        <v>北海道名寄産業</v>
      </c>
      <c r="E7" t="s">
        <v>484</v>
      </c>
      <c r="F7" t="s">
        <v>483</v>
      </c>
      <c r="H7" t="s">
        <v>488</v>
      </c>
      <c r="I7" t="str">
        <f t="shared" si="1"/>
        <v>北海道</v>
      </c>
    </row>
    <row r="8" spans="1:9" x14ac:dyDescent="0.2">
      <c r="A8">
        <v>5</v>
      </c>
      <c r="C8" s="62">
        <v>1050</v>
      </c>
      <c r="D8" t="str">
        <f t="shared" si="0"/>
        <v>北海道大野農業</v>
      </c>
      <c r="E8" t="s">
        <v>484</v>
      </c>
      <c r="F8" t="s">
        <v>483</v>
      </c>
      <c r="H8" t="s">
        <v>489</v>
      </c>
      <c r="I8" t="str">
        <f t="shared" si="1"/>
        <v>北海道</v>
      </c>
    </row>
    <row r="9" spans="1:9" x14ac:dyDescent="0.2">
      <c r="A9">
        <v>6</v>
      </c>
      <c r="C9" s="62">
        <v>1060</v>
      </c>
      <c r="D9" t="str">
        <f t="shared" si="0"/>
        <v>北海道倶知安農業</v>
      </c>
      <c r="E9" t="s">
        <v>484</v>
      </c>
      <c r="F9" t="s">
        <v>483</v>
      </c>
      <c r="H9" t="s">
        <v>490</v>
      </c>
      <c r="I9" t="str">
        <f t="shared" si="1"/>
        <v>北海道</v>
      </c>
    </row>
    <row r="10" spans="1:9" x14ac:dyDescent="0.2">
      <c r="A10">
        <v>7</v>
      </c>
      <c r="C10" s="62">
        <v>1070</v>
      </c>
      <c r="D10" t="str">
        <f t="shared" si="0"/>
        <v>北海道静内農業</v>
      </c>
      <c r="E10" t="s">
        <v>484</v>
      </c>
      <c r="F10" t="s">
        <v>483</v>
      </c>
      <c r="H10" t="s">
        <v>491</v>
      </c>
      <c r="I10" t="str">
        <f t="shared" si="1"/>
        <v>北海道</v>
      </c>
    </row>
    <row r="11" spans="1:9" x14ac:dyDescent="0.2">
      <c r="A11">
        <v>8</v>
      </c>
      <c r="C11" s="62">
        <v>1080</v>
      </c>
      <c r="D11" t="str">
        <f t="shared" si="0"/>
        <v>北海道深川東</v>
      </c>
      <c r="E11" t="s">
        <v>484</v>
      </c>
      <c r="F11" t="s">
        <v>483</v>
      </c>
      <c r="H11" t="s">
        <v>492</v>
      </c>
      <c r="I11" t="str">
        <f t="shared" si="1"/>
        <v>北海道</v>
      </c>
    </row>
    <row r="12" spans="1:9" x14ac:dyDescent="0.2">
      <c r="A12">
        <v>9</v>
      </c>
      <c r="C12" s="62">
        <v>1090</v>
      </c>
      <c r="D12" t="str">
        <f t="shared" si="0"/>
        <v xml:space="preserve">北海道美幌 </v>
      </c>
      <c r="E12" t="s">
        <v>484</v>
      </c>
      <c r="F12" t="s">
        <v>483</v>
      </c>
      <c r="H12" t="s">
        <v>493</v>
      </c>
      <c r="I12" t="str">
        <f t="shared" si="1"/>
        <v>北海道</v>
      </c>
    </row>
    <row r="13" spans="1:9" x14ac:dyDescent="0.2">
      <c r="A13">
        <v>10</v>
      </c>
      <c r="C13" s="62">
        <v>1100</v>
      </c>
      <c r="D13" t="str">
        <f t="shared" si="0"/>
        <v>北海道更別農業</v>
      </c>
      <c r="E13" t="s">
        <v>484</v>
      </c>
      <c r="F13" t="s">
        <v>483</v>
      </c>
      <c r="H13" t="s">
        <v>494</v>
      </c>
      <c r="I13" t="str">
        <f t="shared" si="1"/>
        <v>北海道</v>
      </c>
    </row>
    <row r="14" spans="1:9" x14ac:dyDescent="0.2">
      <c r="A14">
        <v>11</v>
      </c>
      <c r="C14" s="62">
        <v>1110</v>
      </c>
      <c r="D14" t="str">
        <f t="shared" si="0"/>
        <v>北海道新十津川農業</v>
      </c>
      <c r="E14" t="s">
        <v>484</v>
      </c>
      <c r="F14" t="s">
        <v>483</v>
      </c>
      <c r="H14" t="s">
        <v>495</v>
      </c>
      <c r="I14" t="str">
        <f t="shared" si="1"/>
        <v>北海道</v>
      </c>
    </row>
    <row r="15" spans="1:9" x14ac:dyDescent="0.2">
      <c r="A15">
        <v>12</v>
      </c>
      <c r="C15" s="62">
        <v>1120</v>
      </c>
      <c r="D15" t="str">
        <f t="shared" si="0"/>
        <v>北海道遠別農業</v>
      </c>
      <c r="E15" t="s">
        <v>484</v>
      </c>
      <c r="F15" t="s">
        <v>483</v>
      </c>
      <c r="H15" t="s">
        <v>496</v>
      </c>
      <c r="I15" t="str">
        <f t="shared" si="1"/>
        <v>北海道</v>
      </c>
    </row>
    <row r="16" spans="1:9" x14ac:dyDescent="0.2">
      <c r="A16">
        <v>13</v>
      </c>
      <c r="C16" s="62">
        <v>1130</v>
      </c>
      <c r="D16" t="str">
        <f t="shared" si="0"/>
        <v>北海道標茶</v>
      </c>
      <c r="E16" t="s">
        <v>484</v>
      </c>
      <c r="F16" t="s">
        <v>483</v>
      </c>
      <c r="H16" t="s">
        <v>497</v>
      </c>
      <c r="I16" t="str">
        <f t="shared" si="1"/>
        <v>北海道</v>
      </c>
    </row>
    <row r="17" spans="1:9" x14ac:dyDescent="0.2">
      <c r="A17">
        <v>14</v>
      </c>
      <c r="C17" s="62">
        <v>1140</v>
      </c>
      <c r="D17" t="str">
        <f t="shared" si="0"/>
        <v>北海道檜山北</v>
      </c>
      <c r="E17" t="s">
        <v>484</v>
      </c>
      <c r="F17" t="s">
        <v>483</v>
      </c>
      <c r="H17" t="s">
        <v>498</v>
      </c>
      <c r="I17" t="str">
        <f t="shared" si="1"/>
        <v>北海道</v>
      </c>
    </row>
    <row r="18" spans="1:9" x14ac:dyDescent="0.2">
      <c r="A18">
        <v>15</v>
      </c>
      <c r="C18" s="62">
        <v>1150</v>
      </c>
      <c r="D18" t="str">
        <f t="shared" si="0"/>
        <v>北海道余市紅志　　　　</v>
      </c>
      <c r="E18" t="s">
        <v>484</v>
      </c>
      <c r="F18" t="s">
        <v>483</v>
      </c>
      <c r="H18" t="s">
        <v>499</v>
      </c>
      <c r="I18" t="str">
        <f t="shared" si="1"/>
        <v>北海道</v>
      </c>
    </row>
    <row r="19" spans="1:9" x14ac:dyDescent="0.2">
      <c r="A19">
        <v>16</v>
      </c>
      <c r="C19" s="62">
        <v>1160</v>
      </c>
      <c r="D19" t="str">
        <f t="shared" si="0"/>
        <v>北海道美唄尚栄　　　　　</v>
      </c>
      <c r="E19" t="s">
        <v>484</v>
      </c>
      <c r="F19" t="s">
        <v>483</v>
      </c>
      <c r="H19" t="s">
        <v>500</v>
      </c>
      <c r="I19" t="str">
        <f t="shared" si="1"/>
        <v>北海道</v>
      </c>
    </row>
    <row r="20" spans="1:9" x14ac:dyDescent="0.2">
      <c r="A20">
        <v>17</v>
      </c>
      <c r="C20" s="62">
        <v>1170</v>
      </c>
      <c r="D20" t="str">
        <f t="shared" si="0"/>
        <v>北海道清水</v>
      </c>
      <c r="E20" t="s">
        <v>484</v>
      </c>
      <c r="F20" t="s">
        <v>483</v>
      </c>
      <c r="H20" t="s">
        <v>501</v>
      </c>
      <c r="I20" t="str">
        <f t="shared" si="1"/>
        <v>北海道</v>
      </c>
    </row>
    <row r="21" spans="1:9" x14ac:dyDescent="0.2">
      <c r="A21">
        <v>18</v>
      </c>
      <c r="C21" s="62">
        <v>1180</v>
      </c>
      <c r="D21" t="str">
        <f t="shared" si="0"/>
        <v>北海道当別</v>
      </c>
      <c r="E21" t="s">
        <v>484</v>
      </c>
      <c r="F21" t="s">
        <v>483</v>
      </c>
      <c r="H21" t="s">
        <v>502</v>
      </c>
      <c r="I21" t="str">
        <f t="shared" si="1"/>
        <v>北海道</v>
      </c>
    </row>
    <row r="22" spans="1:9" x14ac:dyDescent="0.2">
      <c r="A22">
        <v>19</v>
      </c>
      <c r="C22" s="62">
        <v>1190</v>
      </c>
      <c r="D22" s="118" t="str">
        <f t="shared" si="0"/>
        <v>北海道音更</v>
      </c>
      <c r="E22" t="s">
        <v>484</v>
      </c>
      <c r="F22" t="s">
        <v>483</v>
      </c>
      <c r="H22" t="s">
        <v>757</v>
      </c>
      <c r="I22" t="str">
        <f t="shared" si="1"/>
        <v>北海道</v>
      </c>
    </row>
    <row r="23" spans="1:9" x14ac:dyDescent="0.2">
      <c r="A23">
        <v>20</v>
      </c>
      <c r="C23" s="62">
        <v>1200</v>
      </c>
      <c r="D23" t="str">
        <f t="shared" si="0"/>
        <v>北海道別海</v>
      </c>
      <c r="E23" t="s">
        <v>484</v>
      </c>
      <c r="F23" t="s">
        <v>483</v>
      </c>
      <c r="H23" t="s">
        <v>503</v>
      </c>
      <c r="I23" t="str">
        <f t="shared" si="1"/>
        <v>北海道</v>
      </c>
    </row>
    <row r="24" spans="1:9" x14ac:dyDescent="0.2">
      <c r="A24">
        <v>21</v>
      </c>
      <c r="C24" s="62">
        <v>1210</v>
      </c>
      <c r="D24" t="str">
        <f t="shared" si="0"/>
        <v>北海道富良野緑峰</v>
      </c>
      <c r="E24" t="s">
        <v>484</v>
      </c>
      <c r="F24" t="s">
        <v>483</v>
      </c>
      <c r="H24" t="s">
        <v>504</v>
      </c>
      <c r="I24" t="str">
        <f t="shared" si="1"/>
        <v>北海道</v>
      </c>
    </row>
    <row r="25" spans="1:9" x14ac:dyDescent="0.2">
      <c r="A25">
        <v>22</v>
      </c>
      <c r="C25" s="62">
        <v>1220</v>
      </c>
      <c r="D25" t="str">
        <f t="shared" si="0"/>
        <v>北海道中標津農業</v>
      </c>
      <c r="E25" t="s">
        <v>484</v>
      </c>
      <c r="F25" t="s">
        <v>483</v>
      </c>
      <c r="H25" t="s">
        <v>505</v>
      </c>
      <c r="I25" t="str">
        <f t="shared" si="1"/>
        <v>北海道</v>
      </c>
    </row>
    <row r="26" spans="1:9" x14ac:dyDescent="0.2">
      <c r="A26">
        <v>23</v>
      </c>
      <c r="C26" s="62">
        <v>1230</v>
      </c>
      <c r="D26" t="str">
        <f t="shared" si="0"/>
        <v>北海道士幌</v>
      </c>
      <c r="E26" t="s">
        <v>484</v>
      </c>
      <c r="F26" t="s">
        <v>483</v>
      </c>
      <c r="H26" t="s">
        <v>506</v>
      </c>
      <c r="I26" t="str">
        <f t="shared" si="1"/>
        <v>北海道</v>
      </c>
    </row>
    <row r="27" spans="1:9" x14ac:dyDescent="0.2">
      <c r="A27">
        <v>24</v>
      </c>
      <c r="C27" s="62">
        <v>1240</v>
      </c>
      <c r="D27" t="str">
        <f t="shared" si="0"/>
        <v>北海道剣淵</v>
      </c>
      <c r="E27" t="s">
        <v>484</v>
      </c>
      <c r="F27" t="s">
        <v>483</v>
      </c>
      <c r="H27" t="s">
        <v>507</v>
      </c>
      <c r="I27" t="str">
        <f t="shared" si="1"/>
        <v>北海道</v>
      </c>
    </row>
    <row r="28" spans="1:9" x14ac:dyDescent="0.2">
      <c r="A28">
        <v>25</v>
      </c>
      <c r="C28" s="62">
        <v>1250</v>
      </c>
      <c r="D28" t="str">
        <f t="shared" si="0"/>
        <v>北海道壮瞥</v>
      </c>
      <c r="E28" t="s">
        <v>484</v>
      </c>
      <c r="F28" t="s">
        <v>483</v>
      </c>
      <c r="H28" t="s">
        <v>508</v>
      </c>
      <c r="I28" t="str">
        <f t="shared" si="1"/>
        <v>北海道</v>
      </c>
    </row>
    <row r="29" spans="1:9" x14ac:dyDescent="0.2">
      <c r="A29">
        <v>26</v>
      </c>
      <c r="C29" s="62">
        <v>1260</v>
      </c>
      <c r="D29" t="str">
        <f t="shared" si="0"/>
        <v>北海道幌加内</v>
      </c>
      <c r="E29" t="s">
        <v>484</v>
      </c>
      <c r="F29" t="s">
        <v>483</v>
      </c>
      <c r="H29" t="s">
        <v>509</v>
      </c>
      <c r="I29" t="str">
        <f t="shared" si="1"/>
        <v>北海道</v>
      </c>
    </row>
    <row r="30" spans="1:9" x14ac:dyDescent="0.2">
      <c r="A30">
        <v>27</v>
      </c>
      <c r="C30" s="62">
        <v>1270</v>
      </c>
      <c r="D30" t="str">
        <f t="shared" si="0"/>
        <v>北海道ニセコ</v>
      </c>
      <c r="E30" t="s">
        <v>484</v>
      </c>
      <c r="F30" t="s">
        <v>483</v>
      </c>
      <c r="H30" t="s">
        <v>510</v>
      </c>
      <c r="I30" t="str">
        <f t="shared" si="1"/>
        <v>北海道</v>
      </c>
    </row>
    <row r="31" spans="1:9" x14ac:dyDescent="0.2">
      <c r="A31">
        <v>28</v>
      </c>
      <c r="C31" s="62">
        <v>1280</v>
      </c>
      <c r="D31" t="str">
        <f t="shared" si="0"/>
        <v>北海道留寿都</v>
      </c>
      <c r="E31" t="s">
        <v>484</v>
      </c>
      <c r="F31" t="s">
        <v>483</v>
      </c>
      <c r="H31" t="s">
        <v>511</v>
      </c>
      <c r="I31" t="str">
        <f t="shared" si="1"/>
        <v>北海道</v>
      </c>
    </row>
    <row r="32" spans="1:9" x14ac:dyDescent="0.2">
      <c r="A32">
        <v>29</v>
      </c>
      <c r="C32" s="62">
        <v>1290</v>
      </c>
      <c r="D32" t="str">
        <f t="shared" si="0"/>
        <v>北海道真狩</v>
      </c>
      <c r="E32" t="s">
        <v>484</v>
      </c>
      <c r="F32" t="s">
        <v>483</v>
      </c>
      <c r="H32" t="s">
        <v>512</v>
      </c>
      <c r="I32" t="str">
        <f t="shared" si="1"/>
        <v>北海道</v>
      </c>
    </row>
    <row r="33" spans="1:10" x14ac:dyDescent="0.2">
      <c r="A33">
        <v>30</v>
      </c>
      <c r="C33" s="62">
        <v>1300</v>
      </c>
      <c r="D33" t="str">
        <f t="shared" si="0"/>
        <v>北海道東藻琴</v>
      </c>
      <c r="E33" t="s">
        <v>484</v>
      </c>
      <c r="F33" t="s">
        <v>483</v>
      </c>
      <c r="H33" t="s">
        <v>513</v>
      </c>
      <c r="I33" t="str">
        <f t="shared" si="1"/>
        <v>北海道</v>
      </c>
    </row>
    <row r="34" spans="1:10" x14ac:dyDescent="0.2">
      <c r="A34">
        <v>31</v>
      </c>
      <c r="C34" s="62">
        <v>1310</v>
      </c>
      <c r="D34" t="str">
        <f t="shared" si="0"/>
        <v>酪農学園大学附属とわの森三愛</v>
      </c>
      <c r="E34" t="s">
        <v>484</v>
      </c>
      <c r="H34" s="7" t="s">
        <v>1087</v>
      </c>
      <c r="I34" t="s">
        <v>758</v>
      </c>
    </row>
    <row r="35" spans="1:10" x14ac:dyDescent="0.2">
      <c r="A35">
        <v>32</v>
      </c>
      <c r="B35" t="s">
        <v>514</v>
      </c>
      <c r="C35" s="62">
        <v>2010</v>
      </c>
      <c r="D35" t="str">
        <f t="shared" si="0"/>
        <v>青森県立五所川原農林</v>
      </c>
      <c r="E35" t="s">
        <v>484</v>
      </c>
      <c r="F35" t="s">
        <v>514</v>
      </c>
      <c r="G35" t="s">
        <v>515</v>
      </c>
      <c r="H35" t="s">
        <v>759</v>
      </c>
      <c r="I35" t="str">
        <f t="shared" si="1"/>
        <v>青森県</v>
      </c>
      <c r="J35" t="s">
        <v>522</v>
      </c>
    </row>
    <row r="36" spans="1:10" x14ac:dyDescent="0.2">
      <c r="A36">
        <v>33</v>
      </c>
      <c r="C36" s="62">
        <v>2020</v>
      </c>
      <c r="D36" t="str">
        <f t="shared" si="0"/>
        <v>青森県立柏木農業</v>
      </c>
      <c r="E36" t="s">
        <v>484</v>
      </c>
      <c r="F36" t="s">
        <v>514</v>
      </c>
      <c r="G36" t="s">
        <v>515</v>
      </c>
      <c r="H36" t="s">
        <v>760</v>
      </c>
      <c r="I36" t="str">
        <f t="shared" si="1"/>
        <v>青森県</v>
      </c>
      <c r="J36" t="s">
        <v>522</v>
      </c>
    </row>
    <row r="37" spans="1:10" x14ac:dyDescent="0.2">
      <c r="A37">
        <v>34</v>
      </c>
      <c r="C37" s="62">
        <v>2030</v>
      </c>
      <c r="D37" t="str">
        <f t="shared" si="0"/>
        <v>青森県立三本木農業</v>
      </c>
      <c r="E37" t="s">
        <v>484</v>
      </c>
      <c r="F37" t="s">
        <v>514</v>
      </c>
      <c r="G37" t="s">
        <v>515</v>
      </c>
      <c r="H37" t="s">
        <v>761</v>
      </c>
      <c r="I37" t="str">
        <f t="shared" si="1"/>
        <v>青森県</v>
      </c>
      <c r="J37" t="s">
        <v>522</v>
      </c>
    </row>
    <row r="38" spans="1:10" x14ac:dyDescent="0.2">
      <c r="A38">
        <v>35</v>
      </c>
      <c r="C38" s="62">
        <v>2040</v>
      </c>
      <c r="D38" t="str">
        <f t="shared" si="0"/>
        <v>青森県立名久井農業</v>
      </c>
      <c r="E38" t="s">
        <v>484</v>
      </c>
      <c r="F38" t="s">
        <v>514</v>
      </c>
      <c r="G38" t="s">
        <v>515</v>
      </c>
      <c r="H38" t="s">
        <v>762</v>
      </c>
      <c r="I38" t="str">
        <f t="shared" si="1"/>
        <v>青森県</v>
      </c>
      <c r="J38" t="s">
        <v>522</v>
      </c>
    </row>
    <row r="39" spans="1:10" x14ac:dyDescent="0.2">
      <c r="A39">
        <v>36</v>
      </c>
      <c r="C39" s="62">
        <v>2050</v>
      </c>
      <c r="D39" t="str">
        <f t="shared" si="0"/>
        <v>青森県立弘前実業</v>
      </c>
      <c r="E39" t="s">
        <v>484</v>
      </c>
      <c r="F39" t="s">
        <v>514</v>
      </c>
      <c r="G39" t="s">
        <v>515</v>
      </c>
      <c r="H39" t="s">
        <v>763</v>
      </c>
      <c r="I39" t="str">
        <f t="shared" si="1"/>
        <v>青森県</v>
      </c>
      <c r="J39" t="s">
        <v>522</v>
      </c>
    </row>
    <row r="40" spans="1:10" x14ac:dyDescent="0.2">
      <c r="A40">
        <v>37</v>
      </c>
      <c r="C40" s="62">
        <v>2051</v>
      </c>
      <c r="D40" s="118" t="str">
        <f t="shared" si="0"/>
        <v>青森県立弘前実業（藤崎校舎）</v>
      </c>
      <c r="E40" t="s">
        <v>484</v>
      </c>
      <c r="F40" t="s">
        <v>514</v>
      </c>
      <c r="G40" t="s">
        <v>515</v>
      </c>
      <c r="H40" t="s">
        <v>516</v>
      </c>
      <c r="I40" t="str">
        <f t="shared" si="1"/>
        <v>青森県</v>
      </c>
      <c r="J40" t="s">
        <v>522</v>
      </c>
    </row>
    <row r="41" spans="1:10" x14ac:dyDescent="0.2">
      <c r="A41">
        <v>38</v>
      </c>
      <c r="C41" s="62">
        <v>2060</v>
      </c>
      <c r="D41" t="str">
        <f t="shared" si="0"/>
        <v>青森県立七戸</v>
      </c>
      <c r="E41" t="s">
        <v>484</v>
      </c>
      <c r="F41" t="s">
        <v>514</v>
      </c>
      <c r="G41" t="s">
        <v>515</v>
      </c>
      <c r="H41" t="s">
        <v>517</v>
      </c>
      <c r="I41" t="str">
        <f t="shared" si="1"/>
        <v>青森県</v>
      </c>
      <c r="J41" t="s">
        <v>522</v>
      </c>
    </row>
    <row r="42" spans="1:10" x14ac:dyDescent="0.2">
      <c r="A42">
        <v>39</v>
      </c>
      <c r="B42" t="s">
        <v>518</v>
      </c>
      <c r="C42" s="62">
        <v>3010</v>
      </c>
      <c r="D42" t="str">
        <f t="shared" si="0"/>
        <v>岩手県立盛岡農業</v>
      </c>
      <c r="E42" t="s">
        <v>484</v>
      </c>
      <c r="F42" t="s">
        <v>518</v>
      </c>
      <c r="G42" t="s">
        <v>515</v>
      </c>
      <c r="H42" t="s">
        <v>764</v>
      </c>
      <c r="I42" t="str">
        <f t="shared" si="1"/>
        <v>岩手県</v>
      </c>
      <c r="J42" t="s">
        <v>522</v>
      </c>
    </row>
    <row r="43" spans="1:10" x14ac:dyDescent="0.2">
      <c r="A43">
        <v>40</v>
      </c>
      <c r="C43" s="62">
        <v>3020</v>
      </c>
      <c r="D43" t="str">
        <f t="shared" si="0"/>
        <v>岩手県立紫波総合</v>
      </c>
      <c r="E43" t="s">
        <v>484</v>
      </c>
      <c r="F43" t="s">
        <v>518</v>
      </c>
      <c r="G43" t="s">
        <v>515</v>
      </c>
      <c r="H43" t="s">
        <v>765</v>
      </c>
      <c r="I43" t="str">
        <f t="shared" si="1"/>
        <v>岩手県</v>
      </c>
      <c r="J43" t="s">
        <v>522</v>
      </c>
    </row>
    <row r="44" spans="1:10" x14ac:dyDescent="0.2">
      <c r="A44">
        <v>41</v>
      </c>
      <c r="C44" s="62">
        <v>3030</v>
      </c>
      <c r="D44" t="str">
        <f t="shared" si="0"/>
        <v>岩手県立花巻農業</v>
      </c>
      <c r="E44" t="s">
        <v>484</v>
      </c>
      <c r="F44" t="s">
        <v>518</v>
      </c>
      <c r="G44" t="s">
        <v>515</v>
      </c>
      <c r="H44" t="s">
        <v>766</v>
      </c>
      <c r="I44" t="str">
        <f t="shared" si="1"/>
        <v>岩手県</v>
      </c>
      <c r="J44" t="s">
        <v>522</v>
      </c>
    </row>
    <row r="45" spans="1:10" x14ac:dyDescent="0.2">
      <c r="A45">
        <v>42</v>
      </c>
      <c r="C45" s="62">
        <v>3040</v>
      </c>
      <c r="D45" t="str">
        <f t="shared" si="0"/>
        <v>岩手県立遠野緑峰</v>
      </c>
      <c r="E45" t="s">
        <v>484</v>
      </c>
      <c r="F45" t="s">
        <v>518</v>
      </c>
      <c r="G45" t="s">
        <v>515</v>
      </c>
      <c r="H45" t="s">
        <v>767</v>
      </c>
      <c r="I45" t="str">
        <f t="shared" si="1"/>
        <v>岩手県</v>
      </c>
      <c r="J45" t="s">
        <v>522</v>
      </c>
    </row>
    <row r="46" spans="1:10" x14ac:dyDescent="0.2">
      <c r="A46">
        <v>43</v>
      </c>
      <c r="C46" s="62">
        <v>3050</v>
      </c>
      <c r="D46" t="str">
        <f t="shared" si="0"/>
        <v>岩手県立北上翔南</v>
      </c>
      <c r="E46" t="s">
        <v>484</v>
      </c>
      <c r="F46" t="s">
        <v>518</v>
      </c>
      <c r="G46" t="s">
        <v>515</v>
      </c>
      <c r="H46" t="s">
        <v>768</v>
      </c>
      <c r="I46" t="str">
        <f t="shared" si="1"/>
        <v>岩手県</v>
      </c>
      <c r="J46" t="s">
        <v>522</v>
      </c>
    </row>
    <row r="47" spans="1:10" x14ac:dyDescent="0.2">
      <c r="A47">
        <v>44</v>
      </c>
      <c r="C47" s="62">
        <v>3060</v>
      </c>
      <c r="D47" t="str">
        <f t="shared" si="0"/>
        <v>岩手県立水沢農業</v>
      </c>
      <c r="E47" t="s">
        <v>484</v>
      </c>
      <c r="F47" t="s">
        <v>518</v>
      </c>
      <c r="G47" t="s">
        <v>515</v>
      </c>
      <c r="H47" t="s">
        <v>769</v>
      </c>
      <c r="I47" t="str">
        <f t="shared" si="1"/>
        <v>岩手県</v>
      </c>
      <c r="J47" t="s">
        <v>522</v>
      </c>
    </row>
    <row r="48" spans="1:10" x14ac:dyDescent="0.2">
      <c r="A48">
        <v>45</v>
      </c>
      <c r="C48" s="62">
        <v>3070</v>
      </c>
      <c r="D48" t="str">
        <f t="shared" si="0"/>
        <v>岩手県立岩谷堂</v>
      </c>
      <c r="E48" t="s">
        <v>484</v>
      </c>
      <c r="F48" t="s">
        <v>518</v>
      </c>
      <c r="G48" t="s">
        <v>515</v>
      </c>
      <c r="H48" t="s">
        <v>519</v>
      </c>
      <c r="I48" t="str">
        <f t="shared" si="1"/>
        <v>岩手県</v>
      </c>
      <c r="J48" t="s">
        <v>522</v>
      </c>
    </row>
    <row r="49" spans="1:10" x14ac:dyDescent="0.2">
      <c r="A49">
        <v>46</v>
      </c>
      <c r="C49" s="62">
        <v>3080</v>
      </c>
      <c r="D49" t="str">
        <f t="shared" si="0"/>
        <v>岩手県立一関第二</v>
      </c>
      <c r="E49" t="s">
        <v>484</v>
      </c>
      <c r="F49" t="s">
        <v>518</v>
      </c>
      <c r="G49" t="s">
        <v>515</v>
      </c>
      <c r="H49" t="s">
        <v>770</v>
      </c>
      <c r="I49" t="str">
        <f t="shared" si="1"/>
        <v>岩手県</v>
      </c>
      <c r="J49" t="s">
        <v>522</v>
      </c>
    </row>
    <row r="50" spans="1:10" x14ac:dyDescent="0.2">
      <c r="A50">
        <v>47</v>
      </c>
      <c r="C50" s="62">
        <v>3090</v>
      </c>
      <c r="D50" t="str">
        <f t="shared" si="0"/>
        <v>岩手県立千厩</v>
      </c>
      <c r="E50" t="s">
        <v>484</v>
      </c>
      <c r="F50" t="s">
        <v>518</v>
      </c>
      <c r="G50" t="s">
        <v>515</v>
      </c>
      <c r="H50" t="s">
        <v>520</v>
      </c>
      <c r="I50" t="str">
        <f t="shared" si="1"/>
        <v>岩手県</v>
      </c>
      <c r="J50" t="s">
        <v>522</v>
      </c>
    </row>
    <row r="51" spans="1:10" x14ac:dyDescent="0.2">
      <c r="A51">
        <v>48</v>
      </c>
      <c r="C51" s="62">
        <v>3100</v>
      </c>
      <c r="D51" t="str">
        <f t="shared" si="0"/>
        <v>岩手県立大船渡東</v>
      </c>
      <c r="E51" t="s">
        <v>484</v>
      </c>
      <c r="F51" t="s">
        <v>518</v>
      </c>
      <c r="G51" t="s">
        <v>515</v>
      </c>
      <c r="H51" t="s">
        <v>771</v>
      </c>
      <c r="I51" t="str">
        <f t="shared" si="1"/>
        <v>岩手県</v>
      </c>
      <c r="J51" t="s">
        <v>522</v>
      </c>
    </row>
    <row r="52" spans="1:10" x14ac:dyDescent="0.2">
      <c r="A52">
        <v>49</v>
      </c>
      <c r="C52" s="62">
        <v>3110</v>
      </c>
      <c r="D52" t="str">
        <f t="shared" si="0"/>
        <v>岩手県立久慈東</v>
      </c>
      <c r="E52" t="s">
        <v>484</v>
      </c>
      <c r="F52" t="s">
        <v>518</v>
      </c>
      <c r="G52" t="s">
        <v>515</v>
      </c>
      <c r="H52" t="s">
        <v>772</v>
      </c>
      <c r="I52" t="str">
        <f t="shared" si="1"/>
        <v>岩手県</v>
      </c>
      <c r="J52" t="s">
        <v>522</v>
      </c>
    </row>
    <row r="53" spans="1:10" x14ac:dyDescent="0.2">
      <c r="A53">
        <v>50</v>
      </c>
      <c r="C53" s="62">
        <v>3120</v>
      </c>
      <c r="D53" t="str">
        <f t="shared" si="0"/>
        <v>岩手県立一戸</v>
      </c>
      <c r="E53" t="s">
        <v>484</v>
      </c>
      <c r="F53" t="s">
        <v>518</v>
      </c>
      <c r="G53" t="s">
        <v>515</v>
      </c>
      <c r="H53" t="s">
        <v>773</v>
      </c>
      <c r="I53" t="str">
        <f t="shared" si="1"/>
        <v>岩手県</v>
      </c>
      <c r="J53" t="s">
        <v>522</v>
      </c>
    </row>
    <row r="54" spans="1:10" x14ac:dyDescent="0.2">
      <c r="A54">
        <v>51</v>
      </c>
      <c r="B54" t="s">
        <v>521</v>
      </c>
      <c r="C54" s="62">
        <v>4010</v>
      </c>
      <c r="D54" t="str">
        <f t="shared" si="0"/>
        <v>宮城県農業</v>
      </c>
      <c r="E54" t="s">
        <v>484</v>
      </c>
      <c r="F54" t="s">
        <v>521</v>
      </c>
      <c r="G54" t="s">
        <v>522</v>
      </c>
      <c r="H54" t="s">
        <v>523</v>
      </c>
      <c r="I54" t="str">
        <f t="shared" si="1"/>
        <v>宮城県</v>
      </c>
      <c r="J54" t="s">
        <v>522</v>
      </c>
    </row>
    <row r="55" spans="1:10" x14ac:dyDescent="0.2">
      <c r="A55">
        <v>52</v>
      </c>
      <c r="C55" s="62">
        <v>4020</v>
      </c>
      <c r="D55" t="str">
        <f t="shared" si="0"/>
        <v>宮城県伊具</v>
      </c>
      <c r="E55" t="s">
        <v>484</v>
      </c>
      <c r="F55" t="s">
        <v>521</v>
      </c>
      <c r="G55" t="s">
        <v>522</v>
      </c>
      <c r="H55" t="s">
        <v>524</v>
      </c>
      <c r="I55" t="str">
        <f t="shared" si="1"/>
        <v>宮城県</v>
      </c>
      <c r="J55" t="s">
        <v>522</v>
      </c>
    </row>
    <row r="56" spans="1:10" x14ac:dyDescent="0.2">
      <c r="A56">
        <v>53</v>
      </c>
      <c r="C56" s="62">
        <v>4030</v>
      </c>
      <c r="D56" t="str">
        <f t="shared" si="0"/>
        <v>宮城県柴田農林</v>
      </c>
      <c r="E56" t="s">
        <v>484</v>
      </c>
      <c r="F56" t="s">
        <v>521</v>
      </c>
      <c r="G56" t="s">
        <v>522</v>
      </c>
      <c r="H56" s="7" t="s">
        <v>1088</v>
      </c>
      <c r="I56" t="str">
        <f t="shared" si="1"/>
        <v>宮城県</v>
      </c>
      <c r="J56" t="s">
        <v>522</v>
      </c>
    </row>
    <row r="57" spans="1:10" x14ac:dyDescent="0.2">
      <c r="A57">
        <v>54</v>
      </c>
      <c r="C57" s="62">
        <v>4040</v>
      </c>
      <c r="D57" t="str">
        <f t="shared" si="0"/>
        <v>宮城県亘理</v>
      </c>
      <c r="E57" t="s">
        <v>484</v>
      </c>
      <c r="F57" t="s">
        <v>521</v>
      </c>
      <c r="G57" t="s">
        <v>522</v>
      </c>
      <c r="H57" t="s">
        <v>525</v>
      </c>
      <c r="I57" t="str">
        <f t="shared" si="1"/>
        <v>宮城県</v>
      </c>
      <c r="J57" t="s">
        <v>522</v>
      </c>
    </row>
    <row r="58" spans="1:10" x14ac:dyDescent="0.2">
      <c r="A58">
        <v>55</v>
      </c>
      <c r="C58" s="62">
        <v>4050</v>
      </c>
      <c r="D58" t="str">
        <f t="shared" si="0"/>
        <v>宮城県南郷</v>
      </c>
      <c r="E58" t="s">
        <v>484</v>
      </c>
      <c r="F58" t="s">
        <v>521</v>
      </c>
      <c r="G58" t="s">
        <v>522</v>
      </c>
      <c r="H58" t="s">
        <v>526</v>
      </c>
      <c r="I58" t="str">
        <f t="shared" si="1"/>
        <v>宮城県</v>
      </c>
      <c r="J58" t="s">
        <v>522</v>
      </c>
    </row>
    <row r="59" spans="1:10" x14ac:dyDescent="0.2">
      <c r="A59">
        <v>56</v>
      </c>
      <c r="C59" s="62">
        <v>4060</v>
      </c>
      <c r="D59" t="str">
        <f t="shared" si="0"/>
        <v>宮城県石巻北</v>
      </c>
      <c r="E59" t="s">
        <v>484</v>
      </c>
      <c r="F59" t="s">
        <v>521</v>
      </c>
      <c r="G59" t="s">
        <v>522</v>
      </c>
      <c r="H59" t="s">
        <v>527</v>
      </c>
      <c r="I59" t="str">
        <f t="shared" si="1"/>
        <v>宮城県</v>
      </c>
      <c r="J59" t="s">
        <v>522</v>
      </c>
    </row>
    <row r="60" spans="1:10" x14ac:dyDescent="0.2">
      <c r="A60">
        <v>57</v>
      </c>
      <c r="C60" s="62">
        <v>4070</v>
      </c>
      <c r="D60" t="str">
        <f t="shared" si="0"/>
        <v>宮城県小牛田農林</v>
      </c>
      <c r="E60" t="s">
        <v>484</v>
      </c>
      <c r="F60" t="s">
        <v>521</v>
      </c>
      <c r="G60" t="s">
        <v>522</v>
      </c>
      <c r="H60" t="s">
        <v>528</v>
      </c>
      <c r="I60" t="str">
        <f t="shared" si="1"/>
        <v>宮城県</v>
      </c>
      <c r="J60" t="s">
        <v>522</v>
      </c>
    </row>
    <row r="61" spans="1:10" x14ac:dyDescent="0.2">
      <c r="A61">
        <v>58</v>
      </c>
      <c r="C61" s="62">
        <v>4080</v>
      </c>
      <c r="D61" t="str">
        <f t="shared" si="0"/>
        <v>宮城県加美農業</v>
      </c>
      <c r="E61" t="s">
        <v>484</v>
      </c>
      <c r="F61" t="s">
        <v>521</v>
      </c>
      <c r="G61" t="s">
        <v>522</v>
      </c>
      <c r="H61" t="s">
        <v>529</v>
      </c>
      <c r="I61" t="str">
        <f t="shared" si="1"/>
        <v>宮城県</v>
      </c>
      <c r="J61" t="s">
        <v>522</v>
      </c>
    </row>
    <row r="62" spans="1:10" x14ac:dyDescent="0.2">
      <c r="A62">
        <v>59</v>
      </c>
      <c r="C62" s="62">
        <v>4090</v>
      </c>
      <c r="D62" t="str">
        <f t="shared" si="0"/>
        <v>宮城県迫桜</v>
      </c>
      <c r="E62" t="s">
        <v>484</v>
      </c>
      <c r="F62" t="s">
        <v>521</v>
      </c>
      <c r="G62" t="s">
        <v>522</v>
      </c>
      <c r="H62" t="s">
        <v>530</v>
      </c>
      <c r="I62" t="str">
        <f t="shared" si="1"/>
        <v>宮城県</v>
      </c>
      <c r="J62" t="s">
        <v>522</v>
      </c>
    </row>
    <row r="63" spans="1:10" x14ac:dyDescent="0.2">
      <c r="A63">
        <v>60</v>
      </c>
      <c r="C63" s="62">
        <v>4100</v>
      </c>
      <c r="D63" t="str">
        <f t="shared" si="0"/>
        <v>宮城県登米総合産業</v>
      </c>
      <c r="E63" t="s">
        <v>484</v>
      </c>
      <c r="F63" t="s">
        <v>521</v>
      </c>
      <c r="G63" t="s">
        <v>522</v>
      </c>
      <c r="H63" t="s">
        <v>774</v>
      </c>
      <c r="I63" t="str">
        <f t="shared" si="1"/>
        <v>宮城県</v>
      </c>
      <c r="J63" t="s">
        <v>522</v>
      </c>
    </row>
    <row r="64" spans="1:10" x14ac:dyDescent="0.2">
      <c r="A64">
        <v>61</v>
      </c>
      <c r="C64" s="62">
        <v>4120</v>
      </c>
      <c r="D64" t="str">
        <f t="shared" si="0"/>
        <v>宮城県本吉響</v>
      </c>
      <c r="E64" t="s">
        <v>484</v>
      </c>
      <c r="F64" t="s">
        <v>521</v>
      </c>
      <c r="G64" t="s">
        <v>522</v>
      </c>
      <c r="H64" t="s">
        <v>531</v>
      </c>
      <c r="I64" t="str">
        <f t="shared" si="1"/>
        <v>宮城県</v>
      </c>
      <c r="J64" t="s">
        <v>522</v>
      </c>
    </row>
    <row r="65" spans="1:10" x14ac:dyDescent="0.2">
      <c r="A65">
        <v>62</v>
      </c>
      <c r="B65" t="s">
        <v>532</v>
      </c>
      <c r="C65" s="62">
        <v>5010</v>
      </c>
      <c r="D65" t="str">
        <f t="shared" si="0"/>
        <v>秋田県立大曲農業</v>
      </c>
      <c r="E65" t="s">
        <v>484</v>
      </c>
      <c r="F65" t="s">
        <v>532</v>
      </c>
      <c r="G65" t="s">
        <v>515</v>
      </c>
      <c r="H65" t="s">
        <v>533</v>
      </c>
      <c r="I65" t="str">
        <f t="shared" si="1"/>
        <v>秋田県</v>
      </c>
      <c r="J65" t="s">
        <v>522</v>
      </c>
    </row>
    <row r="66" spans="1:10" x14ac:dyDescent="0.2">
      <c r="A66">
        <v>63</v>
      </c>
      <c r="C66" s="62">
        <v>5020</v>
      </c>
      <c r="D66" t="str">
        <f t="shared" si="0"/>
        <v>秋田県立秋田北鷹</v>
      </c>
      <c r="E66" t="s">
        <v>484</v>
      </c>
      <c r="F66" t="s">
        <v>532</v>
      </c>
      <c r="G66" t="s">
        <v>515</v>
      </c>
      <c r="H66" t="s">
        <v>534</v>
      </c>
      <c r="I66" t="str">
        <f t="shared" si="1"/>
        <v>秋田県</v>
      </c>
      <c r="J66" t="s">
        <v>522</v>
      </c>
    </row>
    <row r="67" spans="1:10" x14ac:dyDescent="0.2">
      <c r="A67">
        <v>64</v>
      </c>
      <c r="C67" s="62">
        <v>5030</v>
      </c>
      <c r="D67" t="str">
        <f t="shared" si="0"/>
        <v>秋田県立金足農業</v>
      </c>
      <c r="E67" t="s">
        <v>484</v>
      </c>
      <c r="F67" t="s">
        <v>532</v>
      </c>
      <c r="G67" t="s">
        <v>515</v>
      </c>
      <c r="H67" t="s">
        <v>535</v>
      </c>
      <c r="I67" t="str">
        <f t="shared" si="1"/>
        <v>秋田県</v>
      </c>
      <c r="J67" t="s">
        <v>522</v>
      </c>
    </row>
    <row r="68" spans="1:10" x14ac:dyDescent="0.2">
      <c r="A68">
        <v>65</v>
      </c>
      <c r="C68" s="62">
        <v>5040</v>
      </c>
      <c r="D68" t="str">
        <f t="shared" ref="D68:D134" si="2">F68&amp;G68&amp;H68</f>
        <v>秋田県立能代西　</v>
      </c>
      <c r="E68" t="s">
        <v>484</v>
      </c>
      <c r="F68" t="s">
        <v>532</v>
      </c>
      <c r="G68" t="s">
        <v>515</v>
      </c>
      <c r="H68" t="s">
        <v>536</v>
      </c>
      <c r="I68" t="str">
        <f t="shared" si="1"/>
        <v>秋田県</v>
      </c>
      <c r="J68" t="s">
        <v>522</v>
      </c>
    </row>
    <row r="69" spans="1:10" x14ac:dyDescent="0.2">
      <c r="A69">
        <v>66</v>
      </c>
      <c r="C69" s="62">
        <v>5050</v>
      </c>
      <c r="D69" t="str">
        <f t="shared" si="2"/>
        <v>秋田県立西目</v>
      </c>
      <c r="E69" t="s">
        <v>484</v>
      </c>
      <c r="F69" t="s">
        <v>532</v>
      </c>
      <c r="G69" t="s">
        <v>515</v>
      </c>
      <c r="H69" t="s">
        <v>537</v>
      </c>
      <c r="I69" t="str">
        <f t="shared" ref="I69:I135" si="3">F69&amp;J69</f>
        <v>秋田県</v>
      </c>
      <c r="J69" t="s">
        <v>522</v>
      </c>
    </row>
    <row r="70" spans="1:10" x14ac:dyDescent="0.2">
      <c r="A70">
        <v>67</v>
      </c>
      <c r="C70" s="62">
        <v>5060</v>
      </c>
      <c r="D70" t="str">
        <f t="shared" si="2"/>
        <v>秋田県立増田</v>
      </c>
      <c r="E70" t="s">
        <v>484</v>
      </c>
      <c r="F70" t="s">
        <v>532</v>
      </c>
      <c r="G70" t="s">
        <v>515</v>
      </c>
      <c r="H70" t="s">
        <v>538</v>
      </c>
      <c r="I70" t="str">
        <f t="shared" si="3"/>
        <v>秋田県</v>
      </c>
      <c r="J70" t="s">
        <v>522</v>
      </c>
    </row>
    <row r="71" spans="1:10" x14ac:dyDescent="0.2">
      <c r="A71">
        <v>68</v>
      </c>
      <c r="B71" t="s">
        <v>539</v>
      </c>
      <c r="C71" s="62">
        <v>6010</v>
      </c>
      <c r="D71" t="str">
        <f t="shared" si="2"/>
        <v>山形県立村山産業</v>
      </c>
      <c r="E71" t="s">
        <v>484</v>
      </c>
      <c r="F71" t="s">
        <v>539</v>
      </c>
      <c r="G71" t="s">
        <v>515</v>
      </c>
      <c r="H71" t="s">
        <v>775</v>
      </c>
      <c r="I71" t="str">
        <f t="shared" si="3"/>
        <v>山形県</v>
      </c>
      <c r="J71" t="s">
        <v>522</v>
      </c>
    </row>
    <row r="72" spans="1:10" x14ac:dyDescent="0.2">
      <c r="A72">
        <v>69</v>
      </c>
      <c r="C72" s="62">
        <v>6020</v>
      </c>
      <c r="D72" t="str">
        <f t="shared" si="2"/>
        <v>山形県立上山明新館</v>
      </c>
      <c r="E72" t="s">
        <v>484</v>
      </c>
      <c r="F72" t="s">
        <v>539</v>
      </c>
      <c r="G72" t="s">
        <v>515</v>
      </c>
      <c r="H72" t="s">
        <v>776</v>
      </c>
      <c r="I72" t="str">
        <f t="shared" si="3"/>
        <v>山形県</v>
      </c>
      <c r="J72" t="s">
        <v>522</v>
      </c>
    </row>
    <row r="73" spans="1:10" x14ac:dyDescent="0.2">
      <c r="A73">
        <v>70</v>
      </c>
      <c r="C73" s="62">
        <v>6040</v>
      </c>
      <c r="D73" t="str">
        <f t="shared" si="2"/>
        <v>山形県立新庄神室産業</v>
      </c>
      <c r="E73" t="s">
        <v>484</v>
      </c>
      <c r="F73" t="s">
        <v>539</v>
      </c>
      <c r="G73" t="s">
        <v>515</v>
      </c>
      <c r="H73" t="s">
        <v>540</v>
      </c>
      <c r="I73" t="str">
        <f t="shared" si="3"/>
        <v>山形県</v>
      </c>
      <c r="J73" t="s">
        <v>522</v>
      </c>
    </row>
    <row r="74" spans="1:10" x14ac:dyDescent="0.2">
      <c r="A74">
        <v>71</v>
      </c>
      <c r="C74" s="62">
        <v>6050</v>
      </c>
      <c r="D74" t="str">
        <f t="shared" si="2"/>
        <v>山形県立置賜農業</v>
      </c>
      <c r="E74" t="s">
        <v>484</v>
      </c>
      <c r="F74" t="s">
        <v>539</v>
      </c>
      <c r="G74" t="s">
        <v>515</v>
      </c>
      <c r="H74" t="s">
        <v>541</v>
      </c>
      <c r="I74" t="str">
        <f t="shared" si="3"/>
        <v>山形県</v>
      </c>
      <c r="J74" t="s">
        <v>522</v>
      </c>
    </row>
    <row r="75" spans="1:10" x14ac:dyDescent="0.2">
      <c r="A75">
        <v>72</v>
      </c>
      <c r="C75" s="62">
        <v>6060</v>
      </c>
      <c r="D75" t="str">
        <f t="shared" si="2"/>
        <v>山形県立庄内農業</v>
      </c>
      <c r="E75" t="s">
        <v>484</v>
      </c>
      <c r="F75" t="s">
        <v>539</v>
      </c>
      <c r="G75" t="s">
        <v>515</v>
      </c>
      <c r="H75" t="s">
        <v>777</v>
      </c>
      <c r="I75" t="str">
        <f t="shared" si="3"/>
        <v>山形県</v>
      </c>
      <c r="J75" t="s">
        <v>522</v>
      </c>
    </row>
    <row r="76" spans="1:10" x14ac:dyDescent="0.2">
      <c r="A76">
        <v>73</v>
      </c>
      <c r="B76" t="s">
        <v>542</v>
      </c>
      <c r="C76" s="62">
        <v>7010</v>
      </c>
      <c r="D76" t="str">
        <f t="shared" si="2"/>
        <v>福島県立福島明成</v>
      </c>
      <c r="E76" t="s">
        <v>484</v>
      </c>
      <c r="F76" t="s">
        <v>542</v>
      </c>
      <c r="G76" t="s">
        <v>515</v>
      </c>
      <c r="H76" t="s">
        <v>543</v>
      </c>
      <c r="I76" t="str">
        <f t="shared" si="3"/>
        <v>福島県</v>
      </c>
      <c r="J76" t="s">
        <v>522</v>
      </c>
    </row>
    <row r="77" spans="1:10" x14ac:dyDescent="0.2">
      <c r="A77">
        <v>74</v>
      </c>
      <c r="C77" s="62">
        <v>7020</v>
      </c>
      <c r="D77" t="str">
        <f t="shared" si="2"/>
        <v>福島県立安達東</v>
      </c>
      <c r="E77" t="s">
        <v>484</v>
      </c>
      <c r="F77" t="s">
        <v>542</v>
      </c>
      <c r="G77" t="s">
        <v>515</v>
      </c>
      <c r="H77" t="s">
        <v>544</v>
      </c>
      <c r="I77" t="str">
        <f t="shared" si="3"/>
        <v>福島県</v>
      </c>
      <c r="J77" t="s">
        <v>522</v>
      </c>
    </row>
    <row r="78" spans="1:10" x14ac:dyDescent="0.2">
      <c r="A78">
        <v>75</v>
      </c>
      <c r="C78" s="62">
        <v>7030</v>
      </c>
      <c r="D78" t="str">
        <f t="shared" si="2"/>
        <v>福島県立岩瀬農業</v>
      </c>
      <c r="E78" t="s">
        <v>484</v>
      </c>
      <c r="F78" t="s">
        <v>542</v>
      </c>
      <c r="G78" t="s">
        <v>515</v>
      </c>
      <c r="H78" t="s">
        <v>545</v>
      </c>
      <c r="I78" t="str">
        <f t="shared" si="3"/>
        <v>福島県</v>
      </c>
      <c r="J78" t="s">
        <v>522</v>
      </c>
    </row>
    <row r="79" spans="1:10" x14ac:dyDescent="0.2">
      <c r="A79">
        <v>76</v>
      </c>
      <c r="C79" s="62">
        <v>7040</v>
      </c>
      <c r="D79" t="str">
        <f t="shared" si="2"/>
        <v>福島県立白河実業</v>
      </c>
      <c r="E79" t="s">
        <v>484</v>
      </c>
      <c r="F79" t="s">
        <v>542</v>
      </c>
      <c r="G79" t="s">
        <v>515</v>
      </c>
      <c r="H79" t="s">
        <v>546</v>
      </c>
      <c r="I79" t="str">
        <f t="shared" si="3"/>
        <v>福島県</v>
      </c>
      <c r="J79" t="s">
        <v>522</v>
      </c>
    </row>
    <row r="80" spans="1:10" x14ac:dyDescent="0.2">
      <c r="A80">
        <v>77</v>
      </c>
      <c r="C80" s="62">
        <v>7050</v>
      </c>
      <c r="D80" t="str">
        <f t="shared" si="2"/>
        <v>福島県立修明</v>
      </c>
      <c r="E80" t="s">
        <v>484</v>
      </c>
      <c r="F80" t="s">
        <v>542</v>
      </c>
      <c r="G80" t="s">
        <v>515</v>
      </c>
      <c r="H80" t="s">
        <v>547</v>
      </c>
      <c r="I80" t="str">
        <f t="shared" si="3"/>
        <v>福島県</v>
      </c>
      <c r="J80" t="s">
        <v>522</v>
      </c>
    </row>
    <row r="81" spans="1:10" x14ac:dyDescent="0.2">
      <c r="A81">
        <v>78</v>
      </c>
      <c r="C81" s="62">
        <v>7060</v>
      </c>
      <c r="D81" t="str">
        <f t="shared" si="2"/>
        <v>福島県立小野</v>
      </c>
      <c r="E81" t="s">
        <v>484</v>
      </c>
      <c r="F81" t="s">
        <v>542</v>
      </c>
      <c r="G81" t="s">
        <v>515</v>
      </c>
      <c r="H81" t="s">
        <v>548</v>
      </c>
      <c r="I81" t="str">
        <f t="shared" si="3"/>
        <v>福島県</v>
      </c>
      <c r="J81" t="s">
        <v>522</v>
      </c>
    </row>
    <row r="82" spans="1:10" x14ac:dyDescent="0.2">
      <c r="A82">
        <v>79</v>
      </c>
      <c r="C82" s="62">
        <v>7070</v>
      </c>
      <c r="D82" t="str">
        <f t="shared" si="2"/>
        <v>福島県立耶麻農業</v>
      </c>
      <c r="E82" t="s">
        <v>484</v>
      </c>
      <c r="F82" t="s">
        <v>542</v>
      </c>
      <c r="G82" t="s">
        <v>515</v>
      </c>
      <c r="H82" t="s">
        <v>549</v>
      </c>
      <c r="I82" t="str">
        <f t="shared" si="3"/>
        <v>福島県</v>
      </c>
      <c r="J82" t="s">
        <v>522</v>
      </c>
    </row>
    <row r="83" spans="1:10" x14ac:dyDescent="0.2">
      <c r="A83">
        <v>80</v>
      </c>
      <c r="C83" s="62">
        <v>7080</v>
      </c>
      <c r="D83" t="str">
        <f t="shared" si="2"/>
        <v>福島県立会津農林</v>
      </c>
      <c r="E83" t="s">
        <v>484</v>
      </c>
      <c r="F83" t="s">
        <v>542</v>
      </c>
      <c r="G83" t="s">
        <v>515</v>
      </c>
      <c r="H83" t="s">
        <v>550</v>
      </c>
      <c r="I83" t="str">
        <f t="shared" si="3"/>
        <v>福島県</v>
      </c>
      <c r="J83" t="s">
        <v>522</v>
      </c>
    </row>
    <row r="84" spans="1:10" x14ac:dyDescent="0.2">
      <c r="A84">
        <v>81</v>
      </c>
      <c r="C84" s="62">
        <v>7090</v>
      </c>
      <c r="D84" t="str">
        <f t="shared" si="2"/>
        <v>福島県立磐城農業</v>
      </c>
      <c r="E84" t="s">
        <v>484</v>
      </c>
      <c r="F84" t="s">
        <v>542</v>
      </c>
      <c r="G84" t="s">
        <v>515</v>
      </c>
      <c r="H84" t="s">
        <v>551</v>
      </c>
      <c r="I84" t="str">
        <f t="shared" si="3"/>
        <v>福島県</v>
      </c>
      <c r="J84" t="s">
        <v>522</v>
      </c>
    </row>
    <row r="85" spans="1:10" x14ac:dyDescent="0.2">
      <c r="A85">
        <v>82</v>
      </c>
      <c r="C85" s="62">
        <v>7100</v>
      </c>
      <c r="D85" s="118" t="str">
        <f t="shared" si="2"/>
        <v>福島県立双葉翔陽</v>
      </c>
      <c r="E85" t="s">
        <v>484</v>
      </c>
      <c r="F85" t="s">
        <v>542</v>
      </c>
      <c r="G85" t="s">
        <v>515</v>
      </c>
      <c r="H85" s="118" t="s">
        <v>552</v>
      </c>
      <c r="I85" t="str">
        <f t="shared" si="3"/>
        <v>福島県</v>
      </c>
      <c r="J85" t="s">
        <v>522</v>
      </c>
    </row>
    <row r="86" spans="1:10" x14ac:dyDescent="0.2">
      <c r="A86">
        <v>83</v>
      </c>
      <c r="C86" s="62">
        <v>7110</v>
      </c>
      <c r="D86" t="str">
        <f t="shared" si="2"/>
        <v>福島県立相馬農業</v>
      </c>
      <c r="E86" t="s">
        <v>484</v>
      </c>
      <c r="F86" t="s">
        <v>542</v>
      </c>
      <c r="G86" t="s">
        <v>515</v>
      </c>
      <c r="H86" t="s">
        <v>553</v>
      </c>
      <c r="I86" t="str">
        <f t="shared" si="3"/>
        <v>福島県</v>
      </c>
      <c r="J86" t="s">
        <v>522</v>
      </c>
    </row>
    <row r="87" spans="1:10" x14ac:dyDescent="0.2">
      <c r="A87">
        <v>84</v>
      </c>
      <c r="C87" s="62">
        <v>7120</v>
      </c>
      <c r="D87" t="str">
        <f t="shared" ref="D87" si="4">F87&amp;G87&amp;H87</f>
        <v>福島県立ふたば未来学園</v>
      </c>
      <c r="E87" t="s">
        <v>484</v>
      </c>
      <c r="F87" t="s">
        <v>542</v>
      </c>
      <c r="G87" t="s">
        <v>515</v>
      </c>
      <c r="H87" s="7" t="s">
        <v>1010</v>
      </c>
      <c r="I87" t="str">
        <f t="shared" ref="I87" si="5">F87&amp;J87</f>
        <v>福島県</v>
      </c>
      <c r="J87" t="s">
        <v>522</v>
      </c>
    </row>
    <row r="88" spans="1:10" x14ac:dyDescent="0.2">
      <c r="A88">
        <v>85</v>
      </c>
      <c r="B88" t="s">
        <v>554</v>
      </c>
      <c r="C88" s="62">
        <v>8010</v>
      </c>
      <c r="D88" t="str">
        <f t="shared" si="2"/>
        <v>茨城県立水戸農業</v>
      </c>
      <c r="E88" t="s">
        <v>484</v>
      </c>
      <c r="F88" t="s">
        <v>554</v>
      </c>
      <c r="G88" t="s">
        <v>515</v>
      </c>
      <c r="H88" t="s">
        <v>778</v>
      </c>
      <c r="I88" t="str">
        <f t="shared" si="3"/>
        <v>茨城県</v>
      </c>
      <c r="J88" t="s">
        <v>522</v>
      </c>
    </row>
    <row r="89" spans="1:10" x14ac:dyDescent="0.2">
      <c r="A89">
        <v>86</v>
      </c>
      <c r="C89" s="62">
        <v>8020</v>
      </c>
      <c r="D89" s="118" t="str">
        <f t="shared" si="2"/>
        <v>茨城県立大子清流</v>
      </c>
      <c r="E89" t="s">
        <v>484</v>
      </c>
      <c r="F89" t="s">
        <v>554</v>
      </c>
      <c r="G89" t="s">
        <v>515</v>
      </c>
      <c r="H89" t="s">
        <v>779</v>
      </c>
      <c r="I89" t="str">
        <f t="shared" si="3"/>
        <v>茨城県</v>
      </c>
      <c r="J89" t="s">
        <v>522</v>
      </c>
    </row>
    <row r="90" spans="1:10" x14ac:dyDescent="0.2">
      <c r="A90">
        <v>87</v>
      </c>
      <c r="C90" s="62">
        <v>8030</v>
      </c>
      <c r="D90" t="str">
        <f t="shared" si="2"/>
        <v>茨城県立鉾田農業</v>
      </c>
      <c r="E90" t="s">
        <v>484</v>
      </c>
      <c r="F90" t="s">
        <v>554</v>
      </c>
      <c r="G90" t="s">
        <v>515</v>
      </c>
      <c r="H90" t="s">
        <v>780</v>
      </c>
      <c r="I90" t="str">
        <f t="shared" si="3"/>
        <v>茨城県</v>
      </c>
      <c r="J90" t="s">
        <v>522</v>
      </c>
    </row>
    <row r="91" spans="1:10" x14ac:dyDescent="0.2">
      <c r="A91">
        <v>88</v>
      </c>
      <c r="C91" s="62">
        <v>8040</v>
      </c>
      <c r="D91" t="str">
        <f t="shared" si="2"/>
        <v>茨城県立石岡第一</v>
      </c>
      <c r="E91" t="s">
        <v>484</v>
      </c>
      <c r="F91" t="s">
        <v>554</v>
      </c>
      <c r="G91" t="s">
        <v>515</v>
      </c>
      <c r="H91" t="s">
        <v>781</v>
      </c>
      <c r="I91" t="str">
        <f t="shared" si="3"/>
        <v>茨城県</v>
      </c>
      <c r="J91" t="s">
        <v>522</v>
      </c>
    </row>
    <row r="92" spans="1:10" x14ac:dyDescent="0.2">
      <c r="A92">
        <v>89</v>
      </c>
      <c r="C92" s="62">
        <v>8050</v>
      </c>
      <c r="D92" t="str">
        <f t="shared" si="2"/>
        <v>茨城県立江戸崎総合</v>
      </c>
      <c r="E92" t="s">
        <v>484</v>
      </c>
      <c r="F92" t="s">
        <v>554</v>
      </c>
      <c r="G92" t="s">
        <v>515</v>
      </c>
      <c r="H92" t="s">
        <v>782</v>
      </c>
      <c r="I92" t="str">
        <f t="shared" si="3"/>
        <v>茨城県</v>
      </c>
      <c r="J92" t="s">
        <v>522</v>
      </c>
    </row>
    <row r="93" spans="1:10" x14ac:dyDescent="0.2">
      <c r="A93">
        <v>90</v>
      </c>
      <c r="C93" s="62">
        <v>8060</v>
      </c>
      <c r="D93" t="str">
        <f t="shared" si="2"/>
        <v>茨城県立真壁</v>
      </c>
      <c r="E93" t="s">
        <v>484</v>
      </c>
      <c r="F93" t="s">
        <v>554</v>
      </c>
      <c r="G93" t="s">
        <v>515</v>
      </c>
      <c r="H93" t="s">
        <v>555</v>
      </c>
      <c r="I93" t="str">
        <f t="shared" si="3"/>
        <v>茨城県</v>
      </c>
      <c r="J93" t="s">
        <v>522</v>
      </c>
    </row>
    <row r="94" spans="1:10" x14ac:dyDescent="0.2">
      <c r="A94">
        <v>91</v>
      </c>
      <c r="C94" s="62">
        <v>8070</v>
      </c>
      <c r="D94" t="str">
        <f t="shared" si="2"/>
        <v>茨城県立坂東総合</v>
      </c>
      <c r="E94" t="s">
        <v>484</v>
      </c>
      <c r="F94" t="s">
        <v>554</v>
      </c>
      <c r="G94" t="s">
        <v>515</v>
      </c>
      <c r="H94" t="s">
        <v>783</v>
      </c>
      <c r="I94" t="str">
        <f t="shared" si="3"/>
        <v>茨城県</v>
      </c>
      <c r="J94" t="s">
        <v>522</v>
      </c>
    </row>
    <row r="95" spans="1:10" x14ac:dyDescent="0.2">
      <c r="A95">
        <v>92</v>
      </c>
      <c r="C95" s="62">
        <v>8080</v>
      </c>
      <c r="D95" t="str">
        <f t="shared" si="2"/>
        <v>茨城県立鉾田第二</v>
      </c>
      <c r="E95" t="s">
        <v>484</v>
      </c>
      <c r="F95" t="s">
        <v>554</v>
      </c>
      <c r="G95" t="s">
        <v>515</v>
      </c>
      <c r="H95" s="7" t="s">
        <v>1076</v>
      </c>
      <c r="I95" t="str">
        <f t="shared" si="3"/>
        <v>茨城県</v>
      </c>
      <c r="J95" t="s">
        <v>522</v>
      </c>
    </row>
    <row r="96" spans="1:10" x14ac:dyDescent="0.2">
      <c r="A96">
        <v>93</v>
      </c>
      <c r="C96" s="62">
        <v>8090</v>
      </c>
      <c r="D96" t="str">
        <f t="shared" si="2"/>
        <v>茨城県立坂東清風</v>
      </c>
      <c r="E96" t="s">
        <v>484</v>
      </c>
      <c r="F96" t="s">
        <v>554</v>
      </c>
      <c r="G96" t="s">
        <v>515</v>
      </c>
      <c r="H96" s="7" t="s">
        <v>1089</v>
      </c>
      <c r="I96" t="str">
        <f t="shared" si="3"/>
        <v>茨城県</v>
      </c>
      <c r="J96" t="s">
        <v>522</v>
      </c>
    </row>
    <row r="97" spans="1:10" x14ac:dyDescent="0.2">
      <c r="A97">
        <v>94</v>
      </c>
      <c r="B97" t="s">
        <v>556</v>
      </c>
      <c r="C97" s="62">
        <v>9010</v>
      </c>
      <c r="D97" t="str">
        <f t="shared" si="2"/>
        <v>栃木県立宇都宮白楊</v>
      </c>
      <c r="E97" t="s">
        <v>484</v>
      </c>
      <c r="F97" t="s">
        <v>556</v>
      </c>
      <c r="G97" t="s">
        <v>515</v>
      </c>
      <c r="H97" t="s">
        <v>557</v>
      </c>
      <c r="I97" t="str">
        <f t="shared" si="3"/>
        <v>栃木県</v>
      </c>
      <c r="J97" t="s">
        <v>522</v>
      </c>
    </row>
    <row r="98" spans="1:10" x14ac:dyDescent="0.2">
      <c r="A98">
        <v>95</v>
      </c>
      <c r="C98" s="62">
        <v>9020</v>
      </c>
      <c r="D98" t="str">
        <f t="shared" si="2"/>
        <v>栃木県立鹿沼南</v>
      </c>
      <c r="E98" t="s">
        <v>484</v>
      </c>
      <c r="F98" t="s">
        <v>556</v>
      </c>
      <c r="G98" t="s">
        <v>515</v>
      </c>
      <c r="H98" t="s">
        <v>784</v>
      </c>
      <c r="I98" t="str">
        <f t="shared" si="3"/>
        <v>栃木県</v>
      </c>
      <c r="J98" t="s">
        <v>522</v>
      </c>
    </row>
    <row r="99" spans="1:10" x14ac:dyDescent="0.2">
      <c r="A99">
        <v>96</v>
      </c>
      <c r="C99" s="62">
        <v>9030</v>
      </c>
      <c r="D99" t="str">
        <f t="shared" si="2"/>
        <v>栃木県立小山北桜</v>
      </c>
      <c r="E99" t="s">
        <v>484</v>
      </c>
      <c r="F99" t="s">
        <v>556</v>
      </c>
      <c r="G99" t="s">
        <v>515</v>
      </c>
      <c r="H99" t="s">
        <v>558</v>
      </c>
      <c r="I99" t="str">
        <f t="shared" si="3"/>
        <v>栃木県</v>
      </c>
      <c r="J99" t="s">
        <v>522</v>
      </c>
    </row>
    <row r="100" spans="1:10" x14ac:dyDescent="0.2">
      <c r="A100">
        <v>97</v>
      </c>
      <c r="C100" s="62">
        <v>9040</v>
      </c>
      <c r="D100" t="str">
        <f t="shared" si="2"/>
        <v>栃木県立栃木農業</v>
      </c>
      <c r="E100" t="s">
        <v>484</v>
      </c>
      <c r="F100" t="s">
        <v>556</v>
      </c>
      <c r="G100" t="s">
        <v>515</v>
      </c>
      <c r="H100" t="s">
        <v>785</v>
      </c>
      <c r="I100" t="str">
        <f t="shared" si="3"/>
        <v>栃木県</v>
      </c>
      <c r="J100" t="s">
        <v>522</v>
      </c>
    </row>
    <row r="101" spans="1:10" x14ac:dyDescent="0.2">
      <c r="A101">
        <v>98</v>
      </c>
      <c r="C101" s="62">
        <v>9050</v>
      </c>
      <c r="D101" t="str">
        <f t="shared" si="2"/>
        <v>栃木県立真岡北陵</v>
      </c>
      <c r="E101" t="s">
        <v>484</v>
      </c>
      <c r="F101" t="s">
        <v>556</v>
      </c>
      <c r="G101" t="s">
        <v>515</v>
      </c>
      <c r="H101" t="s">
        <v>786</v>
      </c>
      <c r="I101" t="str">
        <f t="shared" si="3"/>
        <v>栃木県</v>
      </c>
      <c r="J101" t="s">
        <v>522</v>
      </c>
    </row>
    <row r="102" spans="1:10" x14ac:dyDescent="0.2">
      <c r="A102">
        <v>99</v>
      </c>
      <c r="C102" s="62">
        <v>9060</v>
      </c>
      <c r="D102" t="str">
        <f t="shared" si="2"/>
        <v>栃木県立那須拓陽</v>
      </c>
      <c r="E102" t="s">
        <v>484</v>
      </c>
      <c r="F102" t="s">
        <v>556</v>
      </c>
      <c r="G102" t="s">
        <v>515</v>
      </c>
      <c r="H102" t="s">
        <v>787</v>
      </c>
      <c r="I102" t="str">
        <f t="shared" si="3"/>
        <v>栃木県</v>
      </c>
      <c r="J102" t="s">
        <v>522</v>
      </c>
    </row>
    <row r="103" spans="1:10" x14ac:dyDescent="0.2">
      <c r="A103">
        <v>100</v>
      </c>
      <c r="C103" s="62">
        <v>9070</v>
      </c>
      <c r="D103" t="str">
        <f t="shared" si="2"/>
        <v>栃木県立矢板</v>
      </c>
      <c r="E103" t="s">
        <v>484</v>
      </c>
      <c r="F103" t="s">
        <v>556</v>
      </c>
      <c r="G103" t="s">
        <v>515</v>
      </c>
      <c r="H103" t="s">
        <v>788</v>
      </c>
      <c r="I103" t="str">
        <f t="shared" si="3"/>
        <v>栃木県</v>
      </c>
      <c r="J103" t="s">
        <v>522</v>
      </c>
    </row>
    <row r="104" spans="1:10" x14ac:dyDescent="0.2">
      <c r="A104">
        <v>101</v>
      </c>
      <c r="B104" t="s">
        <v>559</v>
      </c>
      <c r="C104" s="62">
        <v>10010</v>
      </c>
      <c r="D104" t="str">
        <f t="shared" si="2"/>
        <v>群馬県立勢多農林</v>
      </c>
      <c r="E104" t="s">
        <v>484</v>
      </c>
      <c r="F104" t="s">
        <v>559</v>
      </c>
      <c r="G104" t="s">
        <v>515</v>
      </c>
      <c r="H104" t="s">
        <v>560</v>
      </c>
      <c r="I104" t="str">
        <f t="shared" si="3"/>
        <v>群馬県</v>
      </c>
      <c r="J104" t="s">
        <v>522</v>
      </c>
    </row>
    <row r="105" spans="1:10" x14ac:dyDescent="0.2">
      <c r="A105">
        <v>102</v>
      </c>
      <c r="C105" s="62">
        <v>10020</v>
      </c>
      <c r="D105" t="str">
        <f t="shared" si="2"/>
        <v>群馬県立伊勢崎興陽</v>
      </c>
      <c r="E105" t="s">
        <v>484</v>
      </c>
      <c r="F105" t="s">
        <v>559</v>
      </c>
      <c r="G105" t="s">
        <v>515</v>
      </c>
      <c r="H105" t="s">
        <v>561</v>
      </c>
      <c r="I105" t="str">
        <f t="shared" si="3"/>
        <v>群馬県</v>
      </c>
      <c r="J105" t="s">
        <v>522</v>
      </c>
    </row>
    <row r="106" spans="1:10" x14ac:dyDescent="0.2">
      <c r="A106">
        <v>103</v>
      </c>
      <c r="C106" s="62">
        <v>10030</v>
      </c>
      <c r="D106" t="str">
        <f t="shared" si="2"/>
        <v>群馬県立利根実業</v>
      </c>
      <c r="E106" t="s">
        <v>484</v>
      </c>
      <c r="F106" t="s">
        <v>559</v>
      </c>
      <c r="G106" t="s">
        <v>515</v>
      </c>
      <c r="H106" t="s">
        <v>789</v>
      </c>
      <c r="I106" t="str">
        <f t="shared" si="3"/>
        <v>群馬県</v>
      </c>
      <c r="J106" t="s">
        <v>522</v>
      </c>
    </row>
    <row r="107" spans="1:10" x14ac:dyDescent="0.2">
      <c r="A107">
        <v>104</v>
      </c>
      <c r="C107" s="62">
        <v>10040</v>
      </c>
      <c r="D107" t="str">
        <f t="shared" si="2"/>
        <v>群馬県立藤岡北</v>
      </c>
      <c r="E107" t="s">
        <v>484</v>
      </c>
      <c r="F107" t="s">
        <v>559</v>
      </c>
      <c r="G107" t="s">
        <v>515</v>
      </c>
      <c r="H107" t="s">
        <v>790</v>
      </c>
      <c r="I107" t="str">
        <f t="shared" si="3"/>
        <v>群馬県</v>
      </c>
      <c r="J107" t="s">
        <v>522</v>
      </c>
    </row>
    <row r="108" spans="1:10" x14ac:dyDescent="0.2">
      <c r="A108">
        <v>105</v>
      </c>
      <c r="C108" s="62">
        <v>10050</v>
      </c>
      <c r="D108" t="str">
        <f t="shared" si="2"/>
        <v>群馬県立富岡実業</v>
      </c>
      <c r="E108" t="s">
        <v>484</v>
      </c>
      <c r="F108" t="s">
        <v>559</v>
      </c>
      <c r="G108" t="s">
        <v>515</v>
      </c>
      <c r="H108" t="s">
        <v>791</v>
      </c>
      <c r="I108" t="str">
        <f t="shared" si="3"/>
        <v>群馬県</v>
      </c>
      <c r="J108" t="s">
        <v>522</v>
      </c>
    </row>
    <row r="109" spans="1:10" x14ac:dyDescent="0.2">
      <c r="A109">
        <v>106</v>
      </c>
      <c r="C109" s="62">
        <v>10060</v>
      </c>
      <c r="D109" t="str">
        <f t="shared" si="2"/>
        <v>群馬県立安中総合学園</v>
      </c>
      <c r="E109" t="s">
        <v>484</v>
      </c>
      <c r="F109" t="s">
        <v>559</v>
      </c>
      <c r="G109" t="s">
        <v>515</v>
      </c>
      <c r="H109" t="s">
        <v>792</v>
      </c>
      <c r="I109" t="str">
        <f t="shared" si="3"/>
        <v>群馬県</v>
      </c>
      <c r="J109" t="s">
        <v>522</v>
      </c>
    </row>
    <row r="110" spans="1:10" x14ac:dyDescent="0.2">
      <c r="A110">
        <v>107</v>
      </c>
      <c r="C110" s="62">
        <v>10070</v>
      </c>
      <c r="D110" t="str">
        <f t="shared" si="2"/>
        <v>群馬県立吾妻中央</v>
      </c>
      <c r="E110" t="s">
        <v>484</v>
      </c>
      <c r="F110" t="s">
        <v>559</v>
      </c>
      <c r="G110" t="s">
        <v>515</v>
      </c>
      <c r="H110" s="7" t="s">
        <v>1090</v>
      </c>
      <c r="I110" t="str">
        <f t="shared" si="3"/>
        <v>群馬県</v>
      </c>
      <c r="J110" t="s">
        <v>522</v>
      </c>
    </row>
    <row r="111" spans="1:10" x14ac:dyDescent="0.2">
      <c r="A111">
        <v>108</v>
      </c>
      <c r="C111" s="62">
        <v>10080</v>
      </c>
      <c r="D111" t="str">
        <f t="shared" si="2"/>
        <v>群馬県立大泉</v>
      </c>
      <c r="E111" t="s">
        <v>484</v>
      </c>
      <c r="F111" t="s">
        <v>559</v>
      </c>
      <c r="G111" t="s">
        <v>515</v>
      </c>
      <c r="H111" t="s">
        <v>793</v>
      </c>
      <c r="I111" t="str">
        <f t="shared" si="3"/>
        <v>群馬県</v>
      </c>
      <c r="J111" t="s">
        <v>522</v>
      </c>
    </row>
    <row r="112" spans="1:10" x14ac:dyDescent="0.2">
      <c r="A112">
        <v>109</v>
      </c>
      <c r="B112" t="s">
        <v>562</v>
      </c>
      <c r="C112" s="62">
        <v>11010</v>
      </c>
      <c r="D112" t="str">
        <f t="shared" si="2"/>
        <v>埼玉県立杉戸農業</v>
      </c>
      <c r="E112" t="s">
        <v>484</v>
      </c>
      <c r="F112" t="s">
        <v>562</v>
      </c>
      <c r="G112" t="s">
        <v>515</v>
      </c>
      <c r="H112" t="s">
        <v>794</v>
      </c>
      <c r="I112" t="str">
        <f t="shared" si="3"/>
        <v>埼玉県</v>
      </c>
      <c r="J112" t="s">
        <v>522</v>
      </c>
    </row>
    <row r="113" spans="1:10" x14ac:dyDescent="0.2">
      <c r="A113">
        <v>110</v>
      </c>
      <c r="C113" s="62">
        <v>11020</v>
      </c>
      <c r="D113" t="str">
        <f t="shared" si="2"/>
        <v>埼玉県立熊谷農業</v>
      </c>
      <c r="E113" t="s">
        <v>484</v>
      </c>
      <c r="F113" t="s">
        <v>562</v>
      </c>
      <c r="G113" t="s">
        <v>515</v>
      </c>
      <c r="H113" t="s">
        <v>795</v>
      </c>
      <c r="I113" t="str">
        <f t="shared" si="3"/>
        <v>埼玉県</v>
      </c>
      <c r="J113" t="s">
        <v>522</v>
      </c>
    </row>
    <row r="114" spans="1:10" x14ac:dyDescent="0.2">
      <c r="A114">
        <v>111</v>
      </c>
      <c r="C114" s="62">
        <v>11030</v>
      </c>
      <c r="D114" t="str">
        <f t="shared" si="2"/>
        <v>埼玉県立川越総合</v>
      </c>
      <c r="E114" t="s">
        <v>484</v>
      </c>
      <c r="F114" t="s">
        <v>562</v>
      </c>
      <c r="G114" t="s">
        <v>515</v>
      </c>
      <c r="H114" t="s">
        <v>796</v>
      </c>
      <c r="I114" t="str">
        <f t="shared" si="3"/>
        <v>埼玉県</v>
      </c>
      <c r="J114" t="s">
        <v>522</v>
      </c>
    </row>
    <row r="115" spans="1:10" x14ac:dyDescent="0.2">
      <c r="A115">
        <v>112</v>
      </c>
      <c r="C115" s="62">
        <v>11040</v>
      </c>
      <c r="D115" t="str">
        <f t="shared" si="2"/>
        <v>埼玉県立秩父農工科学</v>
      </c>
      <c r="E115" t="s">
        <v>484</v>
      </c>
      <c r="F115" t="s">
        <v>562</v>
      </c>
      <c r="G115" t="s">
        <v>515</v>
      </c>
      <c r="H115" t="s">
        <v>797</v>
      </c>
      <c r="I115" t="str">
        <f t="shared" si="3"/>
        <v>埼玉県</v>
      </c>
      <c r="J115" t="s">
        <v>522</v>
      </c>
    </row>
    <row r="116" spans="1:10" x14ac:dyDescent="0.2">
      <c r="A116">
        <v>113</v>
      </c>
      <c r="C116" s="62">
        <v>11050</v>
      </c>
      <c r="D116" t="str">
        <f t="shared" si="2"/>
        <v>埼玉県立いずみ</v>
      </c>
      <c r="E116" t="s">
        <v>484</v>
      </c>
      <c r="F116" t="s">
        <v>562</v>
      </c>
      <c r="G116" t="s">
        <v>515</v>
      </c>
      <c r="H116" t="s">
        <v>563</v>
      </c>
      <c r="I116" t="str">
        <f t="shared" si="3"/>
        <v>埼玉県</v>
      </c>
      <c r="J116" t="s">
        <v>522</v>
      </c>
    </row>
    <row r="117" spans="1:10" x14ac:dyDescent="0.2">
      <c r="A117">
        <v>114</v>
      </c>
      <c r="C117" s="62">
        <v>11060</v>
      </c>
      <c r="D117" t="str">
        <f t="shared" si="2"/>
        <v>埼玉県立児玉白楊</v>
      </c>
      <c r="E117" t="s">
        <v>484</v>
      </c>
      <c r="F117" t="s">
        <v>562</v>
      </c>
      <c r="G117" t="s">
        <v>515</v>
      </c>
      <c r="H117" t="s">
        <v>798</v>
      </c>
      <c r="I117" t="str">
        <f t="shared" si="3"/>
        <v>埼玉県</v>
      </c>
      <c r="J117" t="s">
        <v>522</v>
      </c>
    </row>
    <row r="118" spans="1:10" x14ac:dyDescent="0.2">
      <c r="A118">
        <v>115</v>
      </c>
      <c r="C118" s="62">
        <v>11070</v>
      </c>
      <c r="D118" t="str">
        <f t="shared" si="2"/>
        <v>埼玉県立羽生実業</v>
      </c>
      <c r="E118" t="s">
        <v>484</v>
      </c>
      <c r="F118" t="s">
        <v>562</v>
      </c>
      <c r="G118" t="s">
        <v>515</v>
      </c>
      <c r="H118" t="s">
        <v>799</v>
      </c>
      <c r="I118" t="str">
        <f t="shared" si="3"/>
        <v>埼玉県</v>
      </c>
      <c r="J118" t="s">
        <v>522</v>
      </c>
    </row>
    <row r="119" spans="1:10" x14ac:dyDescent="0.2">
      <c r="A119">
        <v>116</v>
      </c>
      <c r="C119" s="62">
        <v>11080</v>
      </c>
      <c r="D119" t="str">
        <f t="shared" si="2"/>
        <v>埼玉県立鳩ヶ谷</v>
      </c>
      <c r="E119" t="s">
        <v>484</v>
      </c>
      <c r="F119" t="s">
        <v>562</v>
      </c>
      <c r="G119" t="s">
        <v>515</v>
      </c>
      <c r="H119" t="s">
        <v>564</v>
      </c>
      <c r="I119" t="str">
        <f t="shared" si="3"/>
        <v>埼玉県</v>
      </c>
      <c r="J119" t="s">
        <v>522</v>
      </c>
    </row>
    <row r="120" spans="1:10" x14ac:dyDescent="0.2">
      <c r="A120">
        <v>117</v>
      </c>
      <c r="C120" s="62">
        <v>11090</v>
      </c>
      <c r="D120" t="str">
        <f t="shared" si="2"/>
        <v>筑波大学附属坂戸</v>
      </c>
      <c r="E120" t="s">
        <v>484</v>
      </c>
      <c r="H120" t="s">
        <v>800</v>
      </c>
      <c r="I120" t="s">
        <v>801</v>
      </c>
      <c r="J120" t="s">
        <v>522</v>
      </c>
    </row>
    <row r="121" spans="1:10" x14ac:dyDescent="0.2">
      <c r="A121">
        <v>118</v>
      </c>
      <c r="B121" t="s">
        <v>565</v>
      </c>
      <c r="C121" s="62">
        <v>12010</v>
      </c>
      <c r="D121" t="str">
        <f t="shared" si="2"/>
        <v>千葉県立成田西陵</v>
      </c>
      <c r="E121" t="s">
        <v>484</v>
      </c>
      <c r="F121" t="s">
        <v>565</v>
      </c>
      <c r="G121" t="s">
        <v>515</v>
      </c>
      <c r="H121" t="s">
        <v>566</v>
      </c>
      <c r="I121" t="str">
        <f t="shared" si="3"/>
        <v>千葉県</v>
      </c>
      <c r="J121" t="s">
        <v>522</v>
      </c>
    </row>
    <row r="122" spans="1:10" x14ac:dyDescent="0.2">
      <c r="A122">
        <v>119</v>
      </c>
      <c r="C122" s="62">
        <v>12020</v>
      </c>
      <c r="D122" t="str">
        <f t="shared" si="2"/>
        <v>千葉県立薬園台</v>
      </c>
      <c r="E122" t="s">
        <v>484</v>
      </c>
      <c r="F122" t="s">
        <v>565</v>
      </c>
      <c r="G122" t="s">
        <v>515</v>
      </c>
      <c r="H122" t="s">
        <v>567</v>
      </c>
      <c r="I122" t="str">
        <f t="shared" si="3"/>
        <v>千葉県</v>
      </c>
      <c r="J122" t="s">
        <v>522</v>
      </c>
    </row>
    <row r="123" spans="1:10" x14ac:dyDescent="0.2">
      <c r="A123">
        <v>120</v>
      </c>
      <c r="C123" s="62">
        <v>12030</v>
      </c>
      <c r="D123" t="str">
        <f t="shared" si="2"/>
        <v>千葉県立流山</v>
      </c>
      <c r="E123" t="s">
        <v>484</v>
      </c>
      <c r="F123" t="s">
        <v>565</v>
      </c>
      <c r="G123" t="s">
        <v>515</v>
      </c>
      <c r="H123" t="s">
        <v>568</v>
      </c>
      <c r="I123" t="str">
        <f t="shared" si="3"/>
        <v>千葉県</v>
      </c>
      <c r="J123" t="s">
        <v>522</v>
      </c>
    </row>
    <row r="124" spans="1:10" x14ac:dyDescent="0.2">
      <c r="A124">
        <v>121</v>
      </c>
      <c r="C124" s="62">
        <v>12040</v>
      </c>
      <c r="D124" t="str">
        <f t="shared" si="2"/>
        <v>千葉県立清水</v>
      </c>
      <c r="E124" t="s">
        <v>484</v>
      </c>
      <c r="F124" t="s">
        <v>565</v>
      </c>
      <c r="G124" t="s">
        <v>515</v>
      </c>
      <c r="H124" t="s">
        <v>569</v>
      </c>
      <c r="I124" t="str">
        <f t="shared" si="3"/>
        <v>千葉県</v>
      </c>
      <c r="J124" t="s">
        <v>522</v>
      </c>
    </row>
    <row r="125" spans="1:10" x14ac:dyDescent="0.2">
      <c r="A125">
        <v>122</v>
      </c>
      <c r="C125" s="62">
        <v>12050</v>
      </c>
      <c r="D125" t="str">
        <f t="shared" si="2"/>
        <v>千葉県立下総</v>
      </c>
      <c r="E125" t="s">
        <v>484</v>
      </c>
      <c r="F125" t="s">
        <v>565</v>
      </c>
      <c r="G125" t="s">
        <v>515</v>
      </c>
      <c r="H125" t="s">
        <v>570</v>
      </c>
      <c r="I125" t="str">
        <f t="shared" si="3"/>
        <v>千葉県</v>
      </c>
      <c r="J125" t="s">
        <v>522</v>
      </c>
    </row>
    <row r="126" spans="1:10" x14ac:dyDescent="0.2">
      <c r="A126">
        <v>123</v>
      </c>
      <c r="C126" s="62">
        <v>12060</v>
      </c>
      <c r="D126" t="str">
        <f t="shared" si="2"/>
        <v>千葉県立多古</v>
      </c>
      <c r="E126" t="s">
        <v>484</v>
      </c>
      <c r="F126" t="s">
        <v>565</v>
      </c>
      <c r="G126" t="s">
        <v>515</v>
      </c>
      <c r="H126" t="s">
        <v>571</v>
      </c>
      <c r="I126" t="str">
        <f t="shared" si="3"/>
        <v>千葉県</v>
      </c>
      <c r="J126" t="s">
        <v>522</v>
      </c>
    </row>
    <row r="127" spans="1:10" x14ac:dyDescent="0.2">
      <c r="A127">
        <v>124</v>
      </c>
      <c r="C127" s="62">
        <v>12070</v>
      </c>
      <c r="D127" t="str">
        <f t="shared" si="2"/>
        <v>千葉県立旭農業</v>
      </c>
      <c r="E127" t="s">
        <v>484</v>
      </c>
      <c r="F127" t="s">
        <v>565</v>
      </c>
      <c r="G127" t="s">
        <v>515</v>
      </c>
      <c r="H127" t="s">
        <v>572</v>
      </c>
      <c r="I127" t="str">
        <f t="shared" si="3"/>
        <v>千葉県</v>
      </c>
      <c r="J127" t="s">
        <v>522</v>
      </c>
    </row>
    <row r="128" spans="1:10" x14ac:dyDescent="0.2">
      <c r="A128">
        <v>125</v>
      </c>
      <c r="C128" s="62">
        <v>12080</v>
      </c>
      <c r="D128" t="str">
        <f t="shared" si="2"/>
        <v>千葉県立大網</v>
      </c>
      <c r="E128" t="s">
        <v>484</v>
      </c>
      <c r="F128" t="s">
        <v>565</v>
      </c>
      <c r="G128" t="s">
        <v>515</v>
      </c>
      <c r="H128" t="s">
        <v>573</v>
      </c>
      <c r="I128" t="str">
        <f t="shared" si="3"/>
        <v>千葉県</v>
      </c>
      <c r="J128" t="s">
        <v>522</v>
      </c>
    </row>
    <row r="129" spans="1:10" x14ac:dyDescent="0.2">
      <c r="A129">
        <v>126</v>
      </c>
      <c r="C129" s="62">
        <v>12090</v>
      </c>
      <c r="D129" t="str">
        <f t="shared" si="2"/>
        <v>千葉県立茂原樟陽</v>
      </c>
      <c r="E129" t="s">
        <v>484</v>
      </c>
      <c r="F129" t="s">
        <v>565</v>
      </c>
      <c r="G129" t="s">
        <v>515</v>
      </c>
      <c r="H129" t="s">
        <v>574</v>
      </c>
      <c r="I129" t="str">
        <f t="shared" si="3"/>
        <v>千葉県</v>
      </c>
      <c r="J129" t="s">
        <v>522</v>
      </c>
    </row>
    <row r="130" spans="1:10" x14ac:dyDescent="0.2">
      <c r="A130">
        <v>127</v>
      </c>
      <c r="C130" s="62">
        <v>12100</v>
      </c>
      <c r="D130" t="str">
        <f t="shared" si="2"/>
        <v>千葉県立大原</v>
      </c>
      <c r="E130" t="s">
        <v>484</v>
      </c>
      <c r="F130" t="s">
        <v>565</v>
      </c>
      <c r="G130" t="s">
        <v>515</v>
      </c>
      <c r="H130" t="s">
        <v>802</v>
      </c>
      <c r="I130" t="str">
        <f t="shared" si="3"/>
        <v>千葉県</v>
      </c>
      <c r="J130" t="s">
        <v>522</v>
      </c>
    </row>
    <row r="131" spans="1:10" x14ac:dyDescent="0.2">
      <c r="A131">
        <v>128</v>
      </c>
      <c r="C131" s="62">
        <v>12110</v>
      </c>
      <c r="D131" t="str">
        <f t="shared" si="2"/>
        <v>千葉県立安房拓心</v>
      </c>
      <c r="E131" t="s">
        <v>484</v>
      </c>
      <c r="F131" t="s">
        <v>565</v>
      </c>
      <c r="G131" t="s">
        <v>515</v>
      </c>
      <c r="H131" t="s">
        <v>575</v>
      </c>
      <c r="I131" t="str">
        <f t="shared" si="3"/>
        <v>千葉県</v>
      </c>
      <c r="J131" t="s">
        <v>522</v>
      </c>
    </row>
    <row r="132" spans="1:10" x14ac:dyDescent="0.2">
      <c r="A132">
        <v>129</v>
      </c>
      <c r="C132" s="62">
        <v>12120</v>
      </c>
      <c r="D132" t="str">
        <f t="shared" si="2"/>
        <v>千葉県立上総</v>
      </c>
      <c r="E132" t="s">
        <v>484</v>
      </c>
      <c r="F132" t="s">
        <v>565</v>
      </c>
      <c r="G132" t="s">
        <v>515</v>
      </c>
      <c r="H132" t="s">
        <v>576</v>
      </c>
      <c r="I132" t="str">
        <f t="shared" si="3"/>
        <v>千葉県</v>
      </c>
      <c r="J132" t="s">
        <v>522</v>
      </c>
    </row>
    <row r="133" spans="1:10" x14ac:dyDescent="0.2">
      <c r="A133">
        <v>130</v>
      </c>
      <c r="C133" s="62">
        <v>12130</v>
      </c>
      <c r="D133" t="str">
        <f t="shared" si="2"/>
        <v>千葉県立君津青葉</v>
      </c>
      <c r="E133" t="s">
        <v>484</v>
      </c>
      <c r="F133" t="s">
        <v>565</v>
      </c>
      <c r="G133" t="s">
        <v>515</v>
      </c>
      <c r="H133" t="s">
        <v>577</v>
      </c>
      <c r="I133" t="str">
        <f t="shared" si="3"/>
        <v>千葉県</v>
      </c>
      <c r="J133" t="s">
        <v>522</v>
      </c>
    </row>
    <row r="134" spans="1:10" x14ac:dyDescent="0.2">
      <c r="A134">
        <v>131</v>
      </c>
      <c r="C134" s="62">
        <v>12140</v>
      </c>
      <c r="D134" t="str">
        <f t="shared" si="2"/>
        <v>千葉県立市原</v>
      </c>
      <c r="E134" t="s">
        <v>484</v>
      </c>
      <c r="F134" t="s">
        <v>565</v>
      </c>
      <c r="G134" t="s">
        <v>515</v>
      </c>
      <c r="H134" s="7" t="s">
        <v>1077</v>
      </c>
      <c r="I134" t="str">
        <f t="shared" si="3"/>
        <v>千葉県</v>
      </c>
      <c r="J134" t="s">
        <v>522</v>
      </c>
    </row>
    <row r="135" spans="1:10" x14ac:dyDescent="0.2">
      <c r="A135">
        <v>132</v>
      </c>
      <c r="B135" t="s">
        <v>578</v>
      </c>
      <c r="C135" s="62">
        <v>13010</v>
      </c>
      <c r="D135" t="str">
        <f t="shared" ref="D135:D137" si="6">F135&amp;G135&amp;H135</f>
        <v>東京都立園芸</v>
      </c>
      <c r="E135" t="s">
        <v>484</v>
      </c>
      <c r="F135" t="s">
        <v>578</v>
      </c>
      <c r="G135" t="s">
        <v>579</v>
      </c>
      <c r="H135" t="s">
        <v>580</v>
      </c>
      <c r="I135" t="str">
        <f t="shared" si="3"/>
        <v>東京都</v>
      </c>
      <c r="J135" t="s">
        <v>803</v>
      </c>
    </row>
    <row r="136" spans="1:10" x14ac:dyDescent="0.2">
      <c r="A136">
        <v>133</v>
      </c>
      <c r="C136" s="62">
        <v>13020</v>
      </c>
      <c r="D136" t="str">
        <f t="shared" si="6"/>
        <v>東京都立農芸</v>
      </c>
      <c r="E136" t="s">
        <v>484</v>
      </c>
      <c r="F136" t="s">
        <v>578</v>
      </c>
      <c r="G136" t="s">
        <v>579</v>
      </c>
      <c r="H136" t="s">
        <v>581</v>
      </c>
      <c r="I136" t="str">
        <f t="shared" ref="I136:I200" si="7">F136&amp;J136</f>
        <v>東京都</v>
      </c>
      <c r="J136" t="s">
        <v>803</v>
      </c>
    </row>
    <row r="137" spans="1:10" x14ac:dyDescent="0.2">
      <c r="A137">
        <v>134</v>
      </c>
      <c r="C137" s="62">
        <v>13030</v>
      </c>
      <c r="D137" t="str">
        <f t="shared" si="6"/>
        <v>東京都立農産</v>
      </c>
      <c r="E137" t="s">
        <v>484</v>
      </c>
      <c r="F137" t="s">
        <v>578</v>
      </c>
      <c r="G137" t="s">
        <v>579</v>
      </c>
      <c r="H137" t="s">
        <v>582</v>
      </c>
      <c r="I137" t="str">
        <f t="shared" si="7"/>
        <v>東京都</v>
      </c>
      <c r="J137" t="s">
        <v>803</v>
      </c>
    </row>
    <row r="138" spans="1:10" x14ac:dyDescent="0.2">
      <c r="A138">
        <v>135</v>
      </c>
      <c r="C138" s="62">
        <v>13040</v>
      </c>
      <c r="D138" t="str">
        <f>F138&amp;G138&amp;H138</f>
        <v>東京都立瑞穂農芸</v>
      </c>
      <c r="E138" t="s">
        <v>484</v>
      </c>
      <c r="F138" t="s">
        <v>578</v>
      </c>
      <c r="G138" t="s">
        <v>579</v>
      </c>
      <c r="H138" t="s">
        <v>583</v>
      </c>
      <c r="I138" t="str">
        <f t="shared" si="7"/>
        <v>東京都</v>
      </c>
      <c r="J138" t="s">
        <v>803</v>
      </c>
    </row>
    <row r="139" spans="1:10" x14ac:dyDescent="0.2">
      <c r="A139">
        <v>136</v>
      </c>
      <c r="C139" s="62">
        <v>13050</v>
      </c>
      <c r="D139" t="str">
        <f t="shared" ref="D139:D203" si="8">F139&amp;G139&amp;H139</f>
        <v>東京都立農業</v>
      </c>
      <c r="E139" t="s">
        <v>484</v>
      </c>
      <c r="F139" t="s">
        <v>578</v>
      </c>
      <c r="G139" t="s">
        <v>579</v>
      </c>
      <c r="H139" t="s">
        <v>584</v>
      </c>
      <c r="I139" t="str">
        <f t="shared" si="7"/>
        <v>東京都</v>
      </c>
      <c r="J139" t="s">
        <v>803</v>
      </c>
    </row>
    <row r="140" spans="1:10" x14ac:dyDescent="0.2">
      <c r="A140">
        <v>137</v>
      </c>
      <c r="C140" s="62">
        <v>13060</v>
      </c>
      <c r="D140" t="str">
        <f t="shared" si="8"/>
        <v>東京都立大島</v>
      </c>
      <c r="E140" t="s">
        <v>484</v>
      </c>
      <c r="F140" t="s">
        <v>578</v>
      </c>
      <c r="G140" t="s">
        <v>579</v>
      </c>
      <c r="H140" t="s">
        <v>585</v>
      </c>
      <c r="I140" t="str">
        <f t="shared" si="7"/>
        <v>東京都</v>
      </c>
      <c r="J140" t="s">
        <v>803</v>
      </c>
    </row>
    <row r="141" spans="1:10" x14ac:dyDescent="0.2">
      <c r="A141">
        <v>138</v>
      </c>
      <c r="C141" s="62">
        <v>13070</v>
      </c>
      <c r="D141" t="str">
        <f t="shared" si="8"/>
        <v>東京都立三宅</v>
      </c>
      <c r="E141" t="s">
        <v>484</v>
      </c>
      <c r="F141" t="s">
        <v>578</v>
      </c>
      <c r="G141" t="s">
        <v>579</v>
      </c>
      <c r="H141" t="s">
        <v>586</v>
      </c>
      <c r="I141" t="str">
        <f t="shared" si="7"/>
        <v>東京都</v>
      </c>
      <c r="J141" t="s">
        <v>803</v>
      </c>
    </row>
    <row r="142" spans="1:10" x14ac:dyDescent="0.2">
      <c r="A142">
        <v>139</v>
      </c>
      <c r="C142" s="62">
        <v>13080</v>
      </c>
      <c r="D142" t="str">
        <f t="shared" si="8"/>
        <v>東京都立八丈</v>
      </c>
      <c r="E142" t="s">
        <v>484</v>
      </c>
      <c r="F142" t="s">
        <v>578</v>
      </c>
      <c r="G142" t="s">
        <v>579</v>
      </c>
      <c r="H142" t="s">
        <v>587</v>
      </c>
      <c r="I142" t="str">
        <f t="shared" si="7"/>
        <v>東京都</v>
      </c>
      <c r="J142" t="s">
        <v>803</v>
      </c>
    </row>
    <row r="143" spans="1:10" x14ac:dyDescent="0.2">
      <c r="A143">
        <v>140</v>
      </c>
      <c r="C143" s="62">
        <v>13090</v>
      </c>
      <c r="D143" t="str">
        <f t="shared" si="8"/>
        <v>東京都立青梅総合</v>
      </c>
      <c r="E143" t="s">
        <v>484</v>
      </c>
      <c r="F143" t="s">
        <v>578</v>
      </c>
      <c r="G143" t="s">
        <v>579</v>
      </c>
      <c r="H143" t="s">
        <v>588</v>
      </c>
      <c r="I143" t="str">
        <f t="shared" si="7"/>
        <v>東京都</v>
      </c>
      <c r="J143" t="s">
        <v>803</v>
      </c>
    </row>
    <row r="144" spans="1:10" x14ac:dyDescent="0.2">
      <c r="A144">
        <v>141</v>
      </c>
      <c r="B144" t="s">
        <v>589</v>
      </c>
      <c r="C144" s="62">
        <v>14010</v>
      </c>
      <c r="D144" t="str">
        <f t="shared" si="8"/>
        <v>神奈川県立中央農業</v>
      </c>
      <c r="E144" t="s">
        <v>484</v>
      </c>
      <c r="F144" t="s">
        <v>589</v>
      </c>
      <c r="G144" t="s">
        <v>515</v>
      </c>
      <c r="H144" t="s">
        <v>590</v>
      </c>
      <c r="I144" t="str">
        <f t="shared" si="7"/>
        <v>神奈川県</v>
      </c>
      <c r="J144" t="s">
        <v>522</v>
      </c>
    </row>
    <row r="145" spans="1:10" x14ac:dyDescent="0.2">
      <c r="A145">
        <v>142</v>
      </c>
      <c r="C145" s="62">
        <v>14020</v>
      </c>
      <c r="D145" t="str">
        <f t="shared" si="8"/>
        <v>神奈川県立平塚農商</v>
      </c>
      <c r="E145" t="s">
        <v>484</v>
      </c>
      <c r="F145" t="s">
        <v>589</v>
      </c>
      <c r="G145" t="s">
        <v>515</v>
      </c>
      <c r="H145" s="7" t="s">
        <v>1091</v>
      </c>
      <c r="I145" t="str">
        <f t="shared" si="7"/>
        <v>神奈川県</v>
      </c>
      <c r="J145" t="s">
        <v>522</v>
      </c>
    </row>
    <row r="146" spans="1:10" x14ac:dyDescent="0.2">
      <c r="A146">
        <v>143</v>
      </c>
      <c r="C146" s="62">
        <v>14021</v>
      </c>
      <c r="D146" t="str">
        <f t="shared" si="8"/>
        <v>神奈川県立三浦初声</v>
      </c>
      <c r="E146" t="s">
        <v>484</v>
      </c>
      <c r="F146" t="s">
        <v>589</v>
      </c>
      <c r="G146" t="s">
        <v>515</v>
      </c>
      <c r="H146" s="7" t="s">
        <v>1078</v>
      </c>
      <c r="I146" t="str">
        <f t="shared" si="7"/>
        <v>神奈川県</v>
      </c>
      <c r="J146" t="s">
        <v>522</v>
      </c>
    </row>
    <row r="147" spans="1:10" x14ac:dyDescent="0.2">
      <c r="A147">
        <v>144</v>
      </c>
      <c r="C147" s="62">
        <v>14030</v>
      </c>
      <c r="D147" t="str">
        <f t="shared" si="8"/>
        <v>神奈川県立吉田島</v>
      </c>
      <c r="E147" t="s">
        <v>484</v>
      </c>
      <c r="F147" t="s">
        <v>589</v>
      </c>
      <c r="G147" t="s">
        <v>515</v>
      </c>
      <c r="H147" s="7" t="s">
        <v>1009</v>
      </c>
      <c r="I147" t="str">
        <f t="shared" si="7"/>
        <v>神奈川県</v>
      </c>
      <c r="J147" t="s">
        <v>522</v>
      </c>
    </row>
    <row r="148" spans="1:10" x14ac:dyDescent="0.2">
      <c r="A148">
        <v>145</v>
      </c>
      <c r="C148" s="62">
        <v>14040</v>
      </c>
      <c r="D148" t="str">
        <f t="shared" si="8"/>
        <v>神奈川県立相原</v>
      </c>
      <c r="E148" t="s">
        <v>484</v>
      </c>
      <c r="F148" t="s">
        <v>589</v>
      </c>
      <c r="G148" t="s">
        <v>515</v>
      </c>
      <c r="H148" t="s">
        <v>591</v>
      </c>
      <c r="I148" t="str">
        <f t="shared" si="7"/>
        <v>神奈川県</v>
      </c>
      <c r="J148" t="s">
        <v>522</v>
      </c>
    </row>
    <row r="149" spans="1:10" x14ac:dyDescent="0.2">
      <c r="A149">
        <v>146</v>
      </c>
      <c r="B149" t="s">
        <v>592</v>
      </c>
      <c r="C149" s="62">
        <v>15010</v>
      </c>
      <c r="D149" t="str">
        <f t="shared" si="8"/>
        <v>山梨県立農林</v>
      </c>
      <c r="E149" t="s">
        <v>484</v>
      </c>
      <c r="F149" t="s">
        <v>592</v>
      </c>
      <c r="G149" t="s">
        <v>515</v>
      </c>
      <c r="H149" t="s">
        <v>593</v>
      </c>
      <c r="I149" t="str">
        <f t="shared" si="7"/>
        <v>山梨県</v>
      </c>
      <c r="J149" t="s">
        <v>522</v>
      </c>
    </row>
    <row r="150" spans="1:10" x14ac:dyDescent="0.2">
      <c r="A150">
        <v>147</v>
      </c>
      <c r="C150" s="62">
        <v>15020</v>
      </c>
      <c r="D150" t="str">
        <f t="shared" si="8"/>
        <v>山梨県立北杜</v>
      </c>
      <c r="E150" t="s">
        <v>484</v>
      </c>
      <c r="F150" t="s">
        <v>592</v>
      </c>
      <c r="G150" t="s">
        <v>515</v>
      </c>
      <c r="H150" t="s">
        <v>594</v>
      </c>
      <c r="I150" t="str">
        <f t="shared" si="7"/>
        <v>山梨県</v>
      </c>
      <c r="J150" t="s">
        <v>522</v>
      </c>
    </row>
    <row r="151" spans="1:10" x14ac:dyDescent="0.2">
      <c r="A151">
        <v>148</v>
      </c>
      <c r="C151" s="62">
        <v>15030</v>
      </c>
      <c r="D151" t="str">
        <f t="shared" si="8"/>
        <v>山梨県立笛吹</v>
      </c>
      <c r="E151" t="s">
        <v>484</v>
      </c>
      <c r="F151" t="s">
        <v>592</v>
      </c>
      <c r="G151" t="s">
        <v>515</v>
      </c>
      <c r="H151" t="s">
        <v>595</v>
      </c>
      <c r="I151" t="str">
        <f t="shared" si="7"/>
        <v>山梨県</v>
      </c>
      <c r="J151" t="s">
        <v>522</v>
      </c>
    </row>
    <row r="152" spans="1:10" x14ac:dyDescent="0.2">
      <c r="A152">
        <v>149</v>
      </c>
      <c r="B152" t="s">
        <v>596</v>
      </c>
      <c r="C152" s="62">
        <v>16010</v>
      </c>
      <c r="D152" t="str">
        <f t="shared" si="8"/>
        <v>静岡県立静岡農業</v>
      </c>
      <c r="E152" t="s">
        <v>484</v>
      </c>
      <c r="F152" t="s">
        <v>596</v>
      </c>
      <c r="G152" t="s">
        <v>515</v>
      </c>
      <c r="H152" t="s">
        <v>804</v>
      </c>
      <c r="I152" t="str">
        <f t="shared" si="7"/>
        <v>静岡県</v>
      </c>
      <c r="J152" t="s">
        <v>522</v>
      </c>
    </row>
    <row r="153" spans="1:10" x14ac:dyDescent="0.2">
      <c r="A153">
        <v>150</v>
      </c>
      <c r="C153" s="62">
        <v>16020</v>
      </c>
      <c r="D153" t="str">
        <f t="shared" si="8"/>
        <v>静岡県立下田</v>
      </c>
      <c r="E153" t="s">
        <v>484</v>
      </c>
      <c r="F153" t="s">
        <v>596</v>
      </c>
      <c r="G153" t="s">
        <v>515</v>
      </c>
      <c r="H153" t="s">
        <v>597</v>
      </c>
      <c r="I153" t="str">
        <f t="shared" si="7"/>
        <v>静岡県</v>
      </c>
      <c r="J153" t="s">
        <v>522</v>
      </c>
    </row>
    <row r="154" spans="1:10" x14ac:dyDescent="0.2">
      <c r="A154">
        <v>151</v>
      </c>
      <c r="C154" s="62">
        <v>16021</v>
      </c>
      <c r="D154" t="str">
        <f t="shared" si="8"/>
        <v>静岡県立下田（南伊豆分校）</v>
      </c>
      <c r="E154" t="s">
        <v>484</v>
      </c>
      <c r="F154" t="s">
        <v>596</v>
      </c>
      <c r="G154" t="s">
        <v>515</v>
      </c>
      <c r="H154" t="s">
        <v>598</v>
      </c>
      <c r="I154" t="str">
        <f t="shared" si="7"/>
        <v>静岡県</v>
      </c>
      <c r="J154" t="s">
        <v>522</v>
      </c>
    </row>
    <row r="155" spans="1:10" x14ac:dyDescent="0.2">
      <c r="A155">
        <v>152</v>
      </c>
      <c r="C155" s="62">
        <v>16030</v>
      </c>
      <c r="D155" t="str">
        <f t="shared" si="8"/>
        <v>静岡県立田方農業</v>
      </c>
      <c r="E155" t="s">
        <v>484</v>
      </c>
      <c r="F155" t="s">
        <v>596</v>
      </c>
      <c r="G155" t="s">
        <v>515</v>
      </c>
      <c r="H155" t="s">
        <v>805</v>
      </c>
      <c r="I155" t="str">
        <f t="shared" si="7"/>
        <v>静岡県</v>
      </c>
      <c r="J155" t="s">
        <v>522</v>
      </c>
    </row>
    <row r="156" spans="1:10" x14ac:dyDescent="0.2">
      <c r="A156">
        <v>153</v>
      </c>
      <c r="C156" s="62">
        <v>16040</v>
      </c>
      <c r="D156" t="str">
        <f t="shared" si="8"/>
        <v>静岡県立富岳館</v>
      </c>
      <c r="E156" t="s">
        <v>484</v>
      </c>
      <c r="F156" t="s">
        <v>596</v>
      </c>
      <c r="G156" t="s">
        <v>515</v>
      </c>
      <c r="H156" t="s">
        <v>599</v>
      </c>
      <c r="I156" t="str">
        <f t="shared" si="7"/>
        <v>静岡県</v>
      </c>
      <c r="J156" t="s">
        <v>522</v>
      </c>
    </row>
    <row r="157" spans="1:10" x14ac:dyDescent="0.2">
      <c r="A157">
        <v>154</v>
      </c>
      <c r="C157" s="62">
        <v>16050</v>
      </c>
      <c r="D157" t="str">
        <f t="shared" si="8"/>
        <v>静岡県立藤枝北</v>
      </c>
      <c r="E157" t="s">
        <v>484</v>
      </c>
      <c r="F157" t="s">
        <v>596</v>
      </c>
      <c r="G157" t="s">
        <v>515</v>
      </c>
      <c r="H157" t="s">
        <v>600</v>
      </c>
      <c r="I157" t="str">
        <f t="shared" si="7"/>
        <v>静岡県</v>
      </c>
      <c r="J157" t="s">
        <v>522</v>
      </c>
    </row>
    <row r="158" spans="1:10" x14ac:dyDescent="0.2">
      <c r="A158">
        <v>155</v>
      </c>
      <c r="C158" s="62">
        <v>16060</v>
      </c>
      <c r="D158" t="str">
        <f t="shared" si="8"/>
        <v>静岡県立小笠</v>
      </c>
      <c r="E158" t="s">
        <v>484</v>
      </c>
      <c r="F158" t="s">
        <v>596</v>
      </c>
      <c r="G158" t="s">
        <v>515</v>
      </c>
      <c r="H158" t="s">
        <v>601</v>
      </c>
      <c r="I158" t="str">
        <f t="shared" si="7"/>
        <v>静岡県</v>
      </c>
      <c r="J158" t="s">
        <v>522</v>
      </c>
    </row>
    <row r="159" spans="1:10" x14ac:dyDescent="0.2">
      <c r="A159">
        <v>156</v>
      </c>
      <c r="C159" s="62">
        <v>16070</v>
      </c>
      <c r="D159" t="str">
        <f t="shared" si="8"/>
        <v>静岡県立遠江総合</v>
      </c>
      <c r="E159" t="s">
        <v>484</v>
      </c>
      <c r="F159" t="s">
        <v>596</v>
      </c>
      <c r="G159" t="s">
        <v>515</v>
      </c>
      <c r="H159" t="s">
        <v>806</v>
      </c>
      <c r="I159" t="str">
        <f t="shared" si="7"/>
        <v>静岡県</v>
      </c>
      <c r="J159" t="s">
        <v>522</v>
      </c>
    </row>
    <row r="160" spans="1:10" x14ac:dyDescent="0.2">
      <c r="A160">
        <v>157</v>
      </c>
      <c r="C160" s="62">
        <v>16080</v>
      </c>
      <c r="D160" t="str">
        <f t="shared" si="8"/>
        <v>静岡県立天竜</v>
      </c>
      <c r="E160" t="s">
        <v>484</v>
      </c>
      <c r="F160" t="s">
        <v>596</v>
      </c>
      <c r="G160" t="s">
        <v>515</v>
      </c>
      <c r="H160" t="s">
        <v>602</v>
      </c>
      <c r="I160" t="str">
        <f t="shared" si="7"/>
        <v>静岡県</v>
      </c>
      <c r="J160" t="s">
        <v>522</v>
      </c>
    </row>
    <row r="161" spans="1:10" x14ac:dyDescent="0.2">
      <c r="A161">
        <v>158</v>
      </c>
      <c r="C161" s="62">
        <v>16081</v>
      </c>
      <c r="D161" t="str">
        <f t="shared" si="8"/>
        <v>静岡県立天竜（春野校舎）</v>
      </c>
      <c r="E161" t="s">
        <v>484</v>
      </c>
      <c r="F161" t="s">
        <v>596</v>
      </c>
      <c r="G161" t="s">
        <v>515</v>
      </c>
      <c r="H161" t="s">
        <v>603</v>
      </c>
      <c r="I161" t="str">
        <f t="shared" si="7"/>
        <v>静岡県</v>
      </c>
      <c r="J161" t="s">
        <v>522</v>
      </c>
    </row>
    <row r="162" spans="1:10" x14ac:dyDescent="0.2">
      <c r="A162">
        <v>159</v>
      </c>
      <c r="C162" s="62">
        <v>16090</v>
      </c>
      <c r="D162" t="str">
        <f t="shared" si="8"/>
        <v>静岡県立磐田農業</v>
      </c>
      <c r="E162" t="s">
        <v>484</v>
      </c>
      <c r="F162" t="s">
        <v>596</v>
      </c>
      <c r="G162" t="s">
        <v>515</v>
      </c>
      <c r="H162" t="s">
        <v>807</v>
      </c>
      <c r="I162" t="str">
        <f t="shared" si="7"/>
        <v>静岡県</v>
      </c>
      <c r="J162" t="s">
        <v>522</v>
      </c>
    </row>
    <row r="163" spans="1:10" x14ac:dyDescent="0.2">
      <c r="A163">
        <v>160</v>
      </c>
      <c r="C163" s="62">
        <v>16100</v>
      </c>
      <c r="D163" t="str">
        <f t="shared" si="8"/>
        <v>静岡県立浜松大平台</v>
      </c>
      <c r="E163" t="s">
        <v>484</v>
      </c>
      <c r="F163" t="s">
        <v>596</v>
      </c>
      <c r="G163" t="s">
        <v>515</v>
      </c>
      <c r="H163" t="s">
        <v>604</v>
      </c>
      <c r="I163" t="str">
        <f t="shared" si="7"/>
        <v>静岡県</v>
      </c>
      <c r="J163" t="s">
        <v>522</v>
      </c>
    </row>
    <row r="164" spans="1:10" x14ac:dyDescent="0.2">
      <c r="A164">
        <v>161</v>
      </c>
      <c r="C164" s="62">
        <v>16110</v>
      </c>
      <c r="D164" t="str">
        <f t="shared" si="8"/>
        <v>静岡県立浜松湖北</v>
      </c>
      <c r="E164" t="s">
        <v>484</v>
      </c>
      <c r="F164" t="s">
        <v>596</v>
      </c>
      <c r="G164" t="s">
        <v>515</v>
      </c>
      <c r="H164" t="s">
        <v>808</v>
      </c>
      <c r="I164" t="str">
        <f t="shared" si="7"/>
        <v>静岡県</v>
      </c>
      <c r="J164" t="s">
        <v>522</v>
      </c>
    </row>
    <row r="165" spans="1:10" x14ac:dyDescent="0.2">
      <c r="A165">
        <v>162</v>
      </c>
      <c r="B165" t="s">
        <v>605</v>
      </c>
      <c r="C165" s="62">
        <v>17010</v>
      </c>
      <c r="D165" t="str">
        <f t="shared" si="8"/>
        <v>新潟県立加茂農林</v>
      </c>
      <c r="E165" t="s">
        <v>484</v>
      </c>
      <c r="F165" t="s">
        <v>605</v>
      </c>
      <c r="G165" t="s">
        <v>515</v>
      </c>
      <c r="H165" t="s">
        <v>809</v>
      </c>
      <c r="I165" t="str">
        <f t="shared" si="7"/>
        <v>新潟県</v>
      </c>
      <c r="J165" t="s">
        <v>522</v>
      </c>
    </row>
    <row r="166" spans="1:10" x14ac:dyDescent="0.2">
      <c r="A166">
        <v>163</v>
      </c>
      <c r="C166" s="62">
        <v>17020</v>
      </c>
      <c r="D166" t="str">
        <f t="shared" si="8"/>
        <v>新潟県立巻総合</v>
      </c>
      <c r="E166" t="s">
        <v>484</v>
      </c>
      <c r="F166" t="s">
        <v>605</v>
      </c>
      <c r="G166" t="s">
        <v>515</v>
      </c>
      <c r="H166" t="s">
        <v>606</v>
      </c>
      <c r="I166" t="str">
        <f t="shared" si="7"/>
        <v>新潟県</v>
      </c>
      <c r="J166" t="s">
        <v>522</v>
      </c>
    </row>
    <row r="167" spans="1:10" x14ac:dyDescent="0.2">
      <c r="A167">
        <v>164</v>
      </c>
      <c r="C167" s="62">
        <v>17030</v>
      </c>
      <c r="D167" t="str">
        <f t="shared" si="8"/>
        <v>新潟県立新発田農業</v>
      </c>
      <c r="E167" t="s">
        <v>484</v>
      </c>
      <c r="F167" t="s">
        <v>605</v>
      </c>
      <c r="G167" t="s">
        <v>515</v>
      </c>
      <c r="H167" t="s">
        <v>810</v>
      </c>
      <c r="I167" t="str">
        <f t="shared" si="7"/>
        <v>新潟県</v>
      </c>
      <c r="J167" t="s">
        <v>522</v>
      </c>
    </row>
    <row r="168" spans="1:10" x14ac:dyDescent="0.2">
      <c r="A168">
        <v>165</v>
      </c>
      <c r="C168" s="62">
        <v>17040</v>
      </c>
      <c r="D168" t="str">
        <f t="shared" si="8"/>
        <v>新潟県立村上桜ヶ丘</v>
      </c>
      <c r="E168" t="s">
        <v>484</v>
      </c>
      <c r="F168" t="s">
        <v>605</v>
      </c>
      <c r="G168" t="s">
        <v>515</v>
      </c>
      <c r="H168" t="s">
        <v>811</v>
      </c>
      <c r="I168" t="str">
        <f t="shared" si="7"/>
        <v>新潟県</v>
      </c>
      <c r="J168" t="s">
        <v>522</v>
      </c>
    </row>
    <row r="169" spans="1:10" x14ac:dyDescent="0.2">
      <c r="A169">
        <v>166</v>
      </c>
      <c r="C169" s="62">
        <v>17050</v>
      </c>
      <c r="D169" t="str">
        <f t="shared" si="8"/>
        <v>新潟県立長岡農業</v>
      </c>
      <c r="E169" t="s">
        <v>484</v>
      </c>
      <c r="F169" t="s">
        <v>605</v>
      </c>
      <c r="G169" t="s">
        <v>515</v>
      </c>
      <c r="H169" t="s">
        <v>812</v>
      </c>
      <c r="I169" t="str">
        <f t="shared" si="7"/>
        <v>新潟県</v>
      </c>
      <c r="J169" t="s">
        <v>522</v>
      </c>
    </row>
    <row r="170" spans="1:10" x14ac:dyDescent="0.2">
      <c r="A170">
        <v>167</v>
      </c>
      <c r="C170" s="62">
        <v>17060</v>
      </c>
      <c r="D170" t="str">
        <f t="shared" si="8"/>
        <v>新潟県立柏崎総合</v>
      </c>
      <c r="E170" t="s">
        <v>484</v>
      </c>
      <c r="F170" t="s">
        <v>605</v>
      </c>
      <c r="G170" t="s">
        <v>515</v>
      </c>
      <c r="H170" t="s">
        <v>813</v>
      </c>
      <c r="I170" t="str">
        <f t="shared" si="7"/>
        <v>新潟県</v>
      </c>
      <c r="J170" t="s">
        <v>522</v>
      </c>
    </row>
    <row r="171" spans="1:10" x14ac:dyDescent="0.2">
      <c r="A171">
        <v>168</v>
      </c>
      <c r="C171" s="62">
        <v>17070</v>
      </c>
      <c r="D171" t="str">
        <f t="shared" si="8"/>
        <v>新潟県立高田農業</v>
      </c>
      <c r="E171" t="s">
        <v>484</v>
      </c>
      <c r="F171" t="s">
        <v>605</v>
      </c>
      <c r="G171" t="s">
        <v>515</v>
      </c>
      <c r="H171" t="s">
        <v>814</v>
      </c>
      <c r="I171" t="str">
        <f t="shared" si="7"/>
        <v>新潟県</v>
      </c>
      <c r="J171" t="s">
        <v>522</v>
      </c>
    </row>
    <row r="172" spans="1:10" x14ac:dyDescent="0.2">
      <c r="A172">
        <v>169</v>
      </c>
      <c r="C172" s="62">
        <v>17080</v>
      </c>
      <c r="D172" t="str">
        <f t="shared" si="8"/>
        <v>新潟県立佐渡総合</v>
      </c>
      <c r="E172" t="s">
        <v>484</v>
      </c>
      <c r="F172" t="s">
        <v>605</v>
      </c>
      <c r="G172" t="s">
        <v>515</v>
      </c>
      <c r="H172" t="s">
        <v>815</v>
      </c>
      <c r="I172" t="str">
        <f t="shared" si="7"/>
        <v>新潟県</v>
      </c>
      <c r="J172" t="s">
        <v>522</v>
      </c>
    </row>
    <row r="173" spans="1:10" x14ac:dyDescent="0.2">
      <c r="A173">
        <v>170</v>
      </c>
      <c r="B173" t="s">
        <v>607</v>
      </c>
      <c r="C173" s="62">
        <v>18010</v>
      </c>
      <c r="D173" t="str">
        <f t="shared" si="8"/>
        <v>長野県更級農業</v>
      </c>
      <c r="E173" t="s">
        <v>484</v>
      </c>
      <c r="F173" t="s">
        <v>607</v>
      </c>
      <c r="G173" t="s">
        <v>522</v>
      </c>
      <c r="H173" t="s">
        <v>608</v>
      </c>
      <c r="I173" t="str">
        <f t="shared" si="7"/>
        <v>長野県</v>
      </c>
      <c r="J173" t="s">
        <v>522</v>
      </c>
    </row>
    <row r="174" spans="1:10" x14ac:dyDescent="0.2">
      <c r="A174">
        <v>171</v>
      </c>
      <c r="C174" s="62">
        <v>18020</v>
      </c>
      <c r="D174" t="str">
        <f t="shared" si="8"/>
        <v>長野県下高井農林</v>
      </c>
      <c r="E174" t="s">
        <v>484</v>
      </c>
      <c r="F174" t="s">
        <v>607</v>
      </c>
      <c r="G174" t="s">
        <v>522</v>
      </c>
      <c r="H174" t="s">
        <v>816</v>
      </c>
      <c r="I174" t="str">
        <f t="shared" si="7"/>
        <v>長野県</v>
      </c>
      <c r="J174" t="s">
        <v>522</v>
      </c>
    </row>
    <row r="175" spans="1:10" x14ac:dyDescent="0.2">
      <c r="A175">
        <v>172</v>
      </c>
      <c r="C175" s="62">
        <v>18030</v>
      </c>
      <c r="D175" s="118" t="str">
        <f t="shared" si="8"/>
        <v>長野県須坂園芸</v>
      </c>
      <c r="E175" t="s">
        <v>484</v>
      </c>
      <c r="F175" t="s">
        <v>607</v>
      </c>
      <c r="G175" t="s">
        <v>522</v>
      </c>
      <c r="H175" s="118" t="s">
        <v>986</v>
      </c>
      <c r="I175" t="str">
        <f t="shared" si="7"/>
        <v>長野県</v>
      </c>
      <c r="J175" t="s">
        <v>522</v>
      </c>
    </row>
    <row r="176" spans="1:10" x14ac:dyDescent="0.2">
      <c r="A176">
        <v>173</v>
      </c>
      <c r="C176" s="62">
        <v>18031</v>
      </c>
      <c r="D176" t="str">
        <f>F176&amp;G176&amp;H176</f>
        <v>長野県須坂創成</v>
      </c>
      <c r="E176" t="s">
        <v>484</v>
      </c>
      <c r="F176" t="s">
        <v>607</v>
      </c>
      <c r="G176" t="s">
        <v>522</v>
      </c>
      <c r="H176" s="7" t="s">
        <v>987</v>
      </c>
      <c r="I176" s="7" t="s">
        <v>988</v>
      </c>
      <c r="J176" t="s">
        <v>522</v>
      </c>
    </row>
    <row r="177" spans="1:10" x14ac:dyDescent="0.2">
      <c r="A177">
        <v>174</v>
      </c>
      <c r="C177" s="62">
        <v>18040</v>
      </c>
      <c r="D177" t="str">
        <f t="shared" si="8"/>
        <v>長野県丸子修学館</v>
      </c>
      <c r="E177" t="s">
        <v>484</v>
      </c>
      <c r="F177" t="s">
        <v>607</v>
      </c>
      <c r="G177" t="s">
        <v>522</v>
      </c>
      <c r="H177" t="s">
        <v>817</v>
      </c>
      <c r="I177" t="str">
        <f t="shared" si="7"/>
        <v>長野県</v>
      </c>
      <c r="J177" t="s">
        <v>522</v>
      </c>
    </row>
    <row r="178" spans="1:10" x14ac:dyDescent="0.2">
      <c r="A178">
        <v>175</v>
      </c>
      <c r="C178" s="62">
        <v>18050</v>
      </c>
      <c r="D178" t="str">
        <f t="shared" si="8"/>
        <v>長野県佐久平総合技術（浅間キャンパス）</v>
      </c>
      <c r="E178" t="s">
        <v>484</v>
      </c>
      <c r="F178" t="s">
        <v>607</v>
      </c>
      <c r="G178" t="s">
        <v>522</v>
      </c>
      <c r="H178" t="s">
        <v>818</v>
      </c>
      <c r="I178" t="str">
        <f t="shared" si="7"/>
        <v>長野県</v>
      </c>
      <c r="J178" t="s">
        <v>522</v>
      </c>
    </row>
    <row r="179" spans="1:10" x14ac:dyDescent="0.2">
      <c r="A179">
        <v>176</v>
      </c>
      <c r="C179" s="62">
        <v>18060</v>
      </c>
      <c r="D179" t="str">
        <f t="shared" si="8"/>
        <v>長野県佐久平総合技術（臼田キャンパス）</v>
      </c>
      <c r="E179" t="s">
        <v>484</v>
      </c>
      <c r="F179" t="s">
        <v>607</v>
      </c>
      <c r="G179" t="s">
        <v>522</v>
      </c>
      <c r="H179" t="s">
        <v>819</v>
      </c>
      <c r="I179" t="str">
        <f t="shared" si="7"/>
        <v>長野県</v>
      </c>
      <c r="J179" t="s">
        <v>522</v>
      </c>
    </row>
    <row r="180" spans="1:10" x14ac:dyDescent="0.2">
      <c r="A180">
        <v>177</v>
      </c>
      <c r="C180" s="62">
        <v>18070</v>
      </c>
      <c r="D180" t="str">
        <f t="shared" si="8"/>
        <v>長野県富士見</v>
      </c>
      <c r="E180" t="s">
        <v>484</v>
      </c>
      <c r="F180" t="s">
        <v>607</v>
      </c>
      <c r="G180" t="s">
        <v>522</v>
      </c>
      <c r="H180" t="s">
        <v>820</v>
      </c>
      <c r="I180" t="str">
        <f t="shared" si="7"/>
        <v>長野県</v>
      </c>
      <c r="J180" t="s">
        <v>522</v>
      </c>
    </row>
    <row r="181" spans="1:10" x14ac:dyDescent="0.2">
      <c r="A181">
        <v>178</v>
      </c>
      <c r="C181" s="62">
        <v>18080</v>
      </c>
      <c r="D181" t="str">
        <f t="shared" si="8"/>
        <v>長野県上伊那農業</v>
      </c>
      <c r="E181" t="s">
        <v>484</v>
      </c>
      <c r="F181" t="s">
        <v>607</v>
      </c>
      <c r="G181" t="s">
        <v>522</v>
      </c>
      <c r="H181" t="s">
        <v>821</v>
      </c>
      <c r="I181" t="str">
        <f t="shared" si="7"/>
        <v>長野県</v>
      </c>
      <c r="J181" t="s">
        <v>522</v>
      </c>
    </row>
    <row r="182" spans="1:10" x14ac:dyDescent="0.2">
      <c r="A182">
        <v>179</v>
      </c>
      <c r="C182" s="62">
        <v>18090</v>
      </c>
      <c r="D182" t="str">
        <f t="shared" si="8"/>
        <v>長野県下伊那農業</v>
      </c>
      <c r="E182" t="s">
        <v>484</v>
      </c>
      <c r="F182" t="s">
        <v>607</v>
      </c>
      <c r="G182" t="s">
        <v>522</v>
      </c>
      <c r="H182" t="s">
        <v>822</v>
      </c>
      <c r="I182" t="str">
        <f t="shared" si="7"/>
        <v>長野県</v>
      </c>
      <c r="J182" t="s">
        <v>522</v>
      </c>
    </row>
    <row r="183" spans="1:10" x14ac:dyDescent="0.2">
      <c r="A183">
        <v>180</v>
      </c>
      <c r="C183" s="62">
        <v>18100</v>
      </c>
      <c r="D183" t="str">
        <f t="shared" si="8"/>
        <v>長野県木曽青峰</v>
      </c>
      <c r="E183" t="s">
        <v>484</v>
      </c>
      <c r="F183" t="s">
        <v>607</v>
      </c>
      <c r="G183" t="s">
        <v>522</v>
      </c>
      <c r="H183" t="s">
        <v>823</v>
      </c>
      <c r="I183" t="str">
        <f t="shared" si="7"/>
        <v>長野県</v>
      </c>
      <c r="J183" t="s">
        <v>522</v>
      </c>
    </row>
    <row r="184" spans="1:10" x14ac:dyDescent="0.2">
      <c r="A184">
        <v>181</v>
      </c>
      <c r="C184" s="62">
        <v>18110</v>
      </c>
      <c r="D184" t="str">
        <f t="shared" si="8"/>
        <v>長野県塩尻志学館</v>
      </c>
      <c r="E184" t="s">
        <v>484</v>
      </c>
      <c r="F184" t="s">
        <v>607</v>
      </c>
      <c r="G184" t="s">
        <v>522</v>
      </c>
      <c r="H184" t="s">
        <v>824</v>
      </c>
      <c r="I184" t="str">
        <f t="shared" si="7"/>
        <v>長野県</v>
      </c>
      <c r="J184" t="s">
        <v>522</v>
      </c>
    </row>
    <row r="185" spans="1:10" x14ac:dyDescent="0.2">
      <c r="A185">
        <v>182</v>
      </c>
      <c r="C185" s="62">
        <v>18120</v>
      </c>
      <c r="D185" t="str">
        <f t="shared" si="8"/>
        <v>長野県南安曇農業</v>
      </c>
      <c r="E185" t="s">
        <v>484</v>
      </c>
      <c r="F185" t="s">
        <v>607</v>
      </c>
      <c r="G185" t="s">
        <v>522</v>
      </c>
      <c r="H185" t="s">
        <v>609</v>
      </c>
      <c r="I185" t="str">
        <f t="shared" si="7"/>
        <v>長野県</v>
      </c>
      <c r="J185" t="s">
        <v>522</v>
      </c>
    </row>
    <row r="186" spans="1:10" x14ac:dyDescent="0.2">
      <c r="A186">
        <v>183</v>
      </c>
      <c r="B186" t="s">
        <v>610</v>
      </c>
      <c r="C186" s="62">
        <v>19010</v>
      </c>
      <c r="D186" t="str">
        <f t="shared" si="8"/>
        <v>富山県立中央農業</v>
      </c>
      <c r="E186" t="s">
        <v>484</v>
      </c>
      <c r="F186" t="s">
        <v>610</v>
      </c>
      <c r="G186" t="s">
        <v>515</v>
      </c>
      <c r="H186" t="s">
        <v>825</v>
      </c>
      <c r="I186" t="str">
        <f t="shared" si="7"/>
        <v>富山県</v>
      </c>
      <c r="J186" t="s">
        <v>522</v>
      </c>
    </row>
    <row r="187" spans="1:10" x14ac:dyDescent="0.2">
      <c r="A187">
        <v>184</v>
      </c>
      <c r="C187" s="62">
        <v>19020</v>
      </c>
      <c r="D187" t="str">
        <f t="shared" si="8"/>
        <v>富山県立入善</v>
      </c>
      <c r="E187" t="s">
        <v>484</v>
      </c>
      <c r="F187" t="s">
        <v>610</v>
      </c>
      <c r="G187" t="s">
        <v>515</v>
      </c>
      <c r="H187" t="s">
        <v>611</v>
      </c>
      <c r="I187" t="str">
        <f t="shared" si="7"/>
        <v>富山県</v>
      </c>
      <c r="J187" t="s">
        <v>522</v>
      </c>
    </row>
    <row r="188" spans="1:10" x14ac:dyDescent="0.2">
      <c r="A188">
        <v>185</v>
      </c>
      <c r="C188" s="62">
        <v>19030</v>
      </c>
      <c r="D188" t="str">
        <f t="shared" si="8"/>
        <v>富山県立上市</v>
      </c>
      <c r="E188" t="s">
        <v>484</v>
      </c>
      <c r="F188" t="s">
        <v>610</v>
      </c>
      <c r="G188" t="s">
        <v>515</v>
      </c>
      <c r="H188" t="s">
        <v>826</v>
      </c>
      <c r="I188" t="str">
        <f t="shared" si="7"/>
        <v>富山県</v>
      </c>
      <c r="J188" t="s">
        <v>522</v>
      </c>
    </row>
    <row r="189" spans="1:10" x14ac:dyDescent="0.2">
      <c r="A189">
        <v>186</v>
      </c>
      <c r="C189" s="62">
        <v>19040</v>
      </c>
      <c r="D189" t="str">
        <f t="shared" si="8"/>
        <v>富山県立小杉</v>
      </c>
      <c r="E189" t="s">
        <v>484</v>
      </c>
      <c r="F189" t="s">
        <v>610</v>
      </c>
      <c r="G189" t="s">
        <v>515</v>
      </c>
      <c r="H189" t="s">
        <v>827</v>
      </c>
      <c r="I189" t="str">
        <f t="shared" si="7"/>
        <v>富山県</v>
      </c>
      <c r="J189" t="s">
        <v>522</v>
      </c>
    </row>
    <row r="190" spans="1:10" x14ac:dyDescent="0.2">
      <c r="A190">
        <v>187</v>
      </c>
      <c r="C190" s="62">
        <v>19050</v>
      </c>
      <c r="D190" t="str">
        <f t="shared" si="8"/>
        <v>富山県立氷見</v>
      </c>
      <c r="E190" t="s">
        <v>484</v>
      </c>
      <c r="F190" t="s">
        <v>610</v>
      </c>
      <c r="G190" t="s">
        <v>515</v>
      </c>
      <c r="H190" t="s">
        <v>612</v>
      </c>
      <c r="I190" t="str">
        <f t="shared" si="7"/>
        <v>富山県</v>
      </c>
      <c r="J190" t="s">
        <v>522</v>
      </c>
    </row>
    <row r="191" spans="1:10" x14ac:dyDescent="0.2">
      <c r="A191">
        <v>188</v>
      </c>
      <c r="C191" s="62">
        <v>19060</v>
      </c>
      <c r="D191" t="str">
        <f t="shared" si="8"/>
        <v>富山県立南砺福野　</v>
      </c>
      <c r="E191" t="s">
        <v>484</v>
      </c>
      <c r="F191" t="s">
        <v>610</v>
      </c>
      <c r="G191" t="s">
        <v>515</v>
      </c>
      <c r="H191" t="s">
        <v>828</v>
      </c>
      <c r="I191" t="str">
        <f t="shared" si="7"/>
        <v>富山県</v>
      </c>
      <c r="J191" t="s">
        <v>522</v>
      </c>
    </row>
    <row r="192" spans="1:10" x14ac:dyDescent="0.2">
      <c r="A192">
        <v>189</v>
      </c>
      <c r="C192" s="62">
        <v>19070</v>
      </c>
      <c r="D192" t="str">
        <f t="shared" si="8"/>
        <v>富山県立小矢部園芸</v>
      </c>
      <c r="E192" t="s">
        <v>484</v>
      </c>
      <c r="F192" t="s">
        <v>610</v>
      </c>
      <c r="G192" t="s">
        <v>515</v>
      </c>
      <c r="H192" t="s">
        <v>613</v>
      </c>
      <c r="I192" t="str">
        <f t="shared" si="7"/>
        <v>富山県</v>
      </c>
      <c r="J192" t="s">
        <v>522</v>
      </c>
    </row>
    <row r="193" spans="1:10" x14ac:dyDescent="0.2">
      <c r="A193">
        <v>190</v>
      </c>
      <c r="B193" t="s">
        <v>614</v>
      </c>
      <c r="C193" s="62">
        <v>20010</v>
      </c>
      <c r="D193" t="str">
        <f t="shared" si="8"/>
        <v>石川県立翠星</v>
      </c>
      <c r="E193" t="s">
        <v>484</v>
      </c>
      <c r="F193" t="s">
        <v>614</v>
      </c>
      <c r="G193" t="s">
        <v>515</v>
      </c>
      <c r="H193" t="s">
        <v>615</v>
      </c>
      <c r="I193" t="str">
        <f t="shared" si="7"/>
        <v>石川県</v>
      </c>
      <c r="J193" t="s">
        <v>522</v>
      </c>
    </row>
    <row r="194" spans="1:10" x14ac:dyDescent="0.2">
      <c r="A194">
        <v>191</v>
      </c>
      <c r="C194" s="62">
        <v>20020</v>
      </c>
      <c r="D194" t="str">
        <f t="shared" si="8"/>
        <v>石川県立七尾東雲</v>
      </c>
      <c r="E194" t="s">
        <v>484</v>
      </c>
      <c r="F194" t="s">
        <v>614</v>
      </c>
      <c r="G194" t="s">
        <v>515</v>
      </c>
      <c r="H194" t="s">
        <v>616</v>
      </c>
      <c r="I194" t="str">
        <f t="shared" si="7"/>
        <v>石川県</v>
      </c>
      <c r="J194" t="s">
        <v>522</v>
      </c>
    </row>
    <row r="195" spans="1:10" x14ac:dyDescent="0.2">
      <c r="A195">
        <v>192</v>
      </c>
      <c r="C195" s="62">
        <v>20030</v>
      </c>
      <c r="D195" t="str">
        <f t="shared" si="8"/>
        <v>石川県立能登</v>
      </c>
      <c r="E195" t="s">
        <v>484</v>
      </c>
      <c r="F195" t="s">
        <v>614</v>
      </c>
      <c r="G195" t="s">
        <v>515</v>
      </c>
      <c r="H195" t="s">
        <v>617</v>
      </c>
      <c r="I195" t="str">
        <f t="shared" si="7"/>
        <v>石川県</v>
      </c>
      <c r="J195" t="s">
        <v>522</v>
      </c>
    </row>
    <row r="196" spans="1:10" x14ac:dyDescent="0.2">
      <c r="A196">
        <v>193</v>
      </c>
      <c r="C196" s="62">
        <v>20040</v>
      </c>
      <c r="D196" t="str">
        <f t="shared" si="8"/>
        <v>石川県立津幡</v>
      </c>
      <c r="E196" t="s">
        <v>484</v>
      </c>
      <c r="F196" t="s">
        <v>614</v>
      </c>
      <c r="G196" t="s">
        <v>515</v>
      </c>
      <c r="H196" t="s">
        <v>618</v>
      </c>
      <c r="I196" t="str">
        <f t="shared" si="7"/>
        <v>石川県</v>
      </c>
      <c r="J196" t="s">
        <v>522</v>
      </c>
    </row>
    <row r="197" spans="1:10" x14ac:dyDescent="0.2">
      <c r="A197">
        <v>194</v>
      </c>
      <c r="B197" t="s">
        <v>619</v>
      </c>
      <c r="C197" s="62">
        <v>21010</v>
      </c>
      <c r="D197" t="str">
        <f t="shared" si="8"/>
        <v>福井県立若狭東</v>
      </c>
      <c r="E197" t="s">
        <v>484</v>
      </c>
      <c r="F197" t="s">
        <v>619</v>
      </c>
      <c r="G197" t="s">
        <v>515</v>
      </c>
      <c r="H197" t="s">
        <v>829</v>
      </c>
      <c r="I197" t="str">
        <f t="shared" si="7"/>
        <v>福井県</v>
      </c>
      <c r="J197" t="s">
        <v>522</v>
      </c>
    </row>
    <row r="198" spans="1:10" x14ac:dyDescent="0.2">
      <c r="A198">
        <v>195</v>
      </c>
      <c r="C198" s="62">
        <v>21020</v>
      </c>
      <c r="D198" t="str">
        <f t="shared" si="8"/>
        <v>福井県立福井農林</v>
      </c>
      <c r="E198" t="s">
        <v>484</v>
      </c>
      <c r="F198" t="s">
        <v>619</v>
      </c>
      <c r="G198" t="s">
        <v>515</v>
      </c>
      <c r="H198" t="s">
        <v>830</v>
      </c>
      <c r="I198" t="str">
        <f t="shared" si="7"/>
        <v>福井県</v>
      </c>
      <c r="J198" t="s">
        <v>522</v>
      </c>
    </row>
    <row r="199" spans="1:10" x14ac:dyDescent="0.2">
      <c r="A199">
        <v>196</v>
      </c>
      <c r="C199" s="62">
        <v>21030</v>
      </c>
      <c r="D199" t="str">
        <f t="shared" si="8"/>
        <v>福井県立坂井</v>
      </c>
      <c r="E199" t="s">
        <v>484</v>
      </c>
      <c r="F199" t="s">
        <v>619</v>
      </c>
      <c r="G199" t="s">
        <v>515</v>
      </c>
      <c r="H199" s="7" t="s">
        <v>984</v>
      </c>
      <c r="I199" t="str">
        <f t="shared" si="7"/>
        <v>福井県</v>
      </c>
      <c r="J199" t="s">
        <v>522</v>
      </c>
    </row>
    <row r="200" spans="1:10" x14ac:dyDescent="0.2">
      <c r="A200">
        <v>197</v>
      </c>
      <c r="B200" t="s">
        <v>620</v>
      </c>
      <c r="C200" s="62">
        <v>22010</v>
      </c>
      <c r="D200" t="str">
        <f t="shared" si="8"/>
        <v>愛知県立安城農林</v>
      </c>
      <c r="E200" t="s">
        <v>484</v>
      </c>
      <c r="F200" t="s">
        <v>620</v>
      </c>
      <c r="G200" t="s">
        <v>515</v>
      </c>
      <c r="H200" t="s">
        <v>831</v>
      </c>
      <c r="I200" t="str">
        <f t="shared" si="7"/>
        <v>愛知県</v>
      </c>
      <c r="J200" t="s">
        <v>522</v>
      </c>
    </row>
    <row r="201" spans="1:10" x14ac:dyDescent="0.2">
      <c r="A201">
        <v>198</v>
      </c>
      <c r="C201" s="62">
        <v>22020</v>
      </c>
      <c r="D201" t="str">
        <f t="shared" si="8"/>
        <v>愛知県立稲沢</v>
      </c>
      <c r="E201" t="s">
        <v>484</v>
      </c>
      <c r="F201" t="s">
        <v>620</v>
      </c>
      <c r="G201" t="s">
        <v>515</v>
      </c>
      <c r="H201" t="s">
        <v>832</v>
      </c>
      <c r="I201" t="str">
        <f t="shared" ref="I201:I268" si="9">F201&amp;J201</f>
        <v>愛知県</v>
      </c>
      <c r="J201" t="s">
        <v>522</v>
      </c>
    </row>
    <row r="202" spans="1:10" x14ac:dyDescent="0.2">
      <c r="A202">
        <v>199</v>
      </c>
      <c r="C202" s="62">
        <v>22030</v>
      </c>
      <c r="D202" t="str">
        <f t="shared" si="8"/>
        <v>愛知県立佐屋</v>
      </c>
      <c r="E202" t="s">
        <v>484</v>
      </c>
      <c r="F202" t="s">
        <v>620</v>
      </c>
      <c r="G202" t="s">
        <v>515</v>
      </c>
      <c r="H202" t="s">
        <v>833</v>
      </c>
      <c r="I202" t="str">
        <f t="shared" si="9"/>
        <v>愛知県</v>
      </c>
      <c r="J202" t="s">
        <v>522</v>
      </c>
    </row>
    <row r="203" spans="1:10" x14ac:dyDescent="0.2">
      <c r="A203">
        <v>200</v>
      </c>
      <c r="C203" s="62">
        <v>22040</v>
      </c>
      <c r="D203" t="str">
        <f t="shared" si="8"/>
        <v>愛知県立半田農業</v>
      </c>
      <c r="E203" t="s">
        <v>484</v>
      </c>
      <c r="F203" t="s">
        <v>620</v>
      </c>
      <c r="G203" t="s">
        <v>515</v>
      </c>
      <c r="H203" t="s">
        <v>834</v>
      </c>
      <c r="I203" t="str">
        <f t="shared" si="9"/>
        <v>愛知県</v>
      </c>
      <c r="J203" t="s">
        <v>522</v>
      </c>
    </row>
    <row r="204" spans="1:10" x14ac:dyDescent="0.2">
      <c r="A204">
        <v>201</v>
      </c>
      <c r="C204" s="62">
        <v>22050</v>
      </c>
      <c r="D204" t="str">
        <f t="shared" ref="D204:D276" si="10">F204&amp;G204&amp;H204</f>
        <v>愛知県立猿投農林</v>
      </c>
      <c r="E204" t="s">
        <v>484</v>
      </c>
      <c r="F204" t="s">
        <v>620</v>
      </c>
      <c r="G204" t="s">
        <v>515</v>
      </c>
      <c r="H204" t="s">
        <v>835</v>
      </c>
      <c r="I204" t="str">
        <f t="shared" si="9"/>
        <v>愛知県</v>
      </c>
      <c r="J204" t="s">
        <v>522</v>
      </c>
    </row>
    <row r="205" spans="1:10" x14ac:dyDescent="0.2">
      <c r="A205">
        <v>202</v>
      </c>
      <c r="C205" s="62">
        <v>22060</v>
      </c>
      <c r="D205" t="str">
        <f t="shared" si="10"/>
        <v>愛知県立鶴城丘</v>
      </c>
      <c r="E205" t="s">
        <v>484</v>
      </c>
      <c r="F205" t="s">
        <v>620</v>
      </c>
      <c r="G205" t="s">
        <v>515</v>
      </c>
      <c r="H205" t="s">
        <v>836</v>
      </c>
      <c r="I205" t="str">
        <f t="shared" si="9"/>
        <v>愛知県</v>
      </c>
      <c r="J205" t="s">
        <v>522</v>
      </c>
    </row>
    <row r="206" spans="1:10" x14ac:dyDescent="0.2">
      <c r="A206">
        <v>203</v>
      </c>
      <c r="C206" s="62">
        <v>22070</v>
      </c>
      <c r="D206" t="str">
        <f t="shared" si="10"/>
        <v>愛知県立渥美農業</v>
      </c>
      <c r="E206" t="s">
        <v>484</v>
      </c>
      <c r="F206" t="s">
        <v>620</v>
      </c>
      <c r="G206" t="s">
        <v>515</v>
      </c>
      <c r="H206" t="s">
        <v>837</v>
      </c>
      <c r="I206" t="str">
        <f t="shared" si="9"/>
        <v>愛知県</v>
      </c>
      <c r="J206" t="s">
        <v>522</v>
      </c>
    </row>
    <row r="207" spans="1:10" x14ac:dyDescent="0.2">
      <c r="A207">
        <v>204</v>
      </c>
      <c r="C207" s="62">
        <v>22080</v>
      </c>
      <c r="D207" s="118" t="str">
        <f t="shared" si="10"/>
        <v>愛知県立新城東</v>
      </c>
      <c r="E207" t="s">
        <v>484</v>
      </c>
      <c r="F207" t="s">
        <v>620</v>
      </c>
      <c r="G207" t="s">
        <v>515</v>
      </c>
      <c r="H207" s="7" t="s">
        <v>1086</v>
      </c>
      <c r="I207" t="str">
        <f t="shared" si="9"/>
        <v>愛知県</v>
      </c>
      <c r="J207" t="s">
        <v>522</v>
      </c>
    </row>
    <row r="208" spans="1:10" x14ac:dyDescent="0.2">
      <c r="A208">
        <v>205</v>
      </c>
      <c r="C208" s="62">
        <v>22081</v>
      </c>
      <c r="D208" t="str">
        <f t="shared" si="10"/>
        <v>愛知県立新城東作手校舎</v>
      </c>
      <c r="E208" t="s">
        <v>484</v>
      </c>
      <c r="F208" t="s">
        <v>620</v>
      </c>
      <c r="G208" t="s">
        <v>515</v>
      </c>
      <c r="H208" s="7" t="s">
        <v>1093</v>
      </c>
      <c r="I208" t="str">
        <f t="shared" si="9"/>
        <v>愛知県</v>
      </c>
      <c r="J208" t="s">
        <v>522</v>
      </c>
    </row>
    <row r="209" spans="1:10" x14ac:dyDescent="0.2">
      <c r="A209">
        <v>206</v>
      </c>
      <c r="C209" s="62">
        <v>22090</v>
      </c>
      <c r="D209" t="str">
        <f t="shared" si="10"/>
        <v>愛知県立新城・新城有教館</v>
      </c>
      <c r="E209" t="s">
        <v>484</v>
      </c>
      <c r="F209" t="s">
        <v>620</v>
      </c>
      <c r="G209" t="s">
        <v>515</v>
      </c>
      <c r="H209" s="7" t="s">
        <v>1092</v>
      </c>
      <c r="I209" t="str">
        <f t="shared" si="9"/>
        <v>愛知県</v>
      </c>
      <c r="J209" t="s">
        <v>522</v>
      </c>
    </row>
    <row r="210" spans="1:10" x14ac:dyDescent="0.2">
      <c r="A210">
        <v>207</v>
      </c>
      <c r="C210" s="62">
        <v>22100</v>
      </c>
      <c r="D210" t="str">
        <f t="shared" si="10"/>
        <v>愛知県立田口</v>
      </c>
      <c r="E210" t="s">
        <v>484</v>
      </c>
      <c r="F210" t="s">
        <v>620</v>
      </c>
      <c r="G210" t="s">
        <v>515</v>
      </c>
      <c r="H210" t="s">
        <v>838</v>
      </c>
      <c r="I210" t="str">
        <f t="shared" si="9"/>
        <v>愛知県</v>
      </c>
      <c r="J210" t="s">
        <v>522</v>
      </c>
    </row>
    <row r="211" spans="1:10" x14ac:dyDescent="0.2">
      <c r="A211">
        <v>208</v>
      </c>
      <c r="C211" s="62">
        <v>22110</v>
      </c>
      <c r="D211" s="118" t="str">
        <f t="shared" si="10"/>
        <v>愛知県立新城有教館</v>
      </c>
      <c r="E211" t="s">
        <v>484</v>
      </c>
      <c r="F211" t="s">
        <v>620</v>
      </c>
      <c r="G211" t="s">
        <v>515</v>
      </c>
      <c r="H211" s="7" t="s">
        <v>1085</v>
      </c>
      <c r="I211" t="str">
        <f t="shared" si="9"/>
        <v>愛知県</v>
      </c>
      <c r="J211" t="s">
        <v>522</v>
      </c>
    </row>
    <row r="212" spans="1:10" x14ac:dyDescent="0.2">
      <c r="A212">
        <v>209</v>
      </c>
      <c r="B212" t="s">
        <v>621</v>
      </c>
      <c r="C212" s="62">
        <v>23010</v>
      </c>
      <c r="D212" t="str">
        <f t="shared" si="10"/>
        <v>岐阜県立岐阜農林</v>
      </c>
      <c r="E212" t="s">
        <v>484</v>
      </c>
      <c r="F212" t="s">
        <v>621</v>
      </c>
      <c r="G212" t="s">
        <v>515</v>
      </c>
      <c r="H212" t="s">
        <v>839</v>
      </c>
      <c r="I212" t="str">
        <f t="shared" si="9"/>
        <v>岐阜県</v>
      </c>
      <c r="J212" t="s">
        <v>522</v>
      </c>
    </row>
    <row r="213" spans="1:10" x14ac:dyDescent="0.2">
      <c r="A213">
        <v>210</v>
      </c>
      <c r="C213" s="62">
        <v>23020</v>
      </c>
      <c r="D213" t="str">
        <f t="shared" si="10"/>
        <v>岐阜県立大垣養老</v>
      </c>
      <c r="E213" t="s">
        <v>484</v>
      </c>
      <c r="F213" t="s">
        <v>621</v>
      </c>
      <c r="G213" t="s">
        <v>515</v>
      </c>
      <c r="H213" t="s">
        <v>840</v>
      </c>
      <c r="I213" t="str">
        <f t="shared" si="9"/>
        <v>岐阜県</v>
      </c>
      <c r="J213" t="s">
        <v>522</v>
      </c>
    </row>
    <row r="214" spans="1:10" x14ac:dyDescent="0.2">
      <c r="A214">
        <v>211</v>
      </c>
      <c r="C214" s="62">
        <v>23030</v>
      </c>
      <c r="D214" t="str">
        <f t="shared" si="10"/>
        <v>岐阜県立郡上</v>
      </c>
      <c r="E214" t="s">
        <v>484</v>
      </c>
      <c r="F214" t="s">
        <v>621</v>
      </c>
      <c r="G214" t="s">
        <v>515</v>
      </c>
      <c r="H214" t="s">
        <v>622</v>
      </c>
      <c r="I214" t="str">
        <f t="shared" si="9"/>
        <v>岐阜県</v>
      </c>
      <c r="J214" t="s">
        <v>522</v>
      </c>
    </row>
    <row r="215" spans="1:10" x14ac:dyDescent="0.2">
      <c r="A215">
        <v>212</v>
      </c>
      <c r="C215" s="62">
        <v>23040</v>
      </c>
      <c r="D215" t="str">
        <f t="shared" si="10"/>
        <v>岐阜県立加茂農林</v>
      </c>
      <c r="E215" t="s">
        <v>484</v>
      </c>
      <c r="F215" t="s">
        <v>621</v>
      </c>
      <c r="G215" t="s">
        <v>515</v>
      </c>
      <c r="H215" t="s">
        <v>841</v>
      </c>
      <c r="I215" t="str">
        <f t="shared" si="9"/>
        <v>岐阜県</v>
      </c>
      <c r="J215" t="s">
        <v>522</v>
      </c>
    </row>
    <row r="216" spans="1:10" x14ac:dyDescent="0.2">
      <c r="A216">
        <v>213</v>
      </c>
      <c r="C216" s="62">
        <v>23050</v>
      </c>
      <c r="D216" t="str">
        <f t="shared" si="10"/>
        <v>岐阜県立恵那農業</v>
      </c>
      <c r="E216" t="s">
        <v>484</v>
      </c>
      <c r="F216" t="s">
        <v>621</v>
      </c>
      <c r="G216" t="s">
        <v>515</v>
      </c>
      <c r="H216" t="s">
        <v>842</v>
      </c>
      <c r="I216" t="str">
        <f t="shared" si="9"/>
        <v>岐阜県</v>
      </c>
      <c r="J216" t="s">
        <v>522</v>
      </c>
    </row>
    <row r="217" spans="1:10" x14ac:dyDescent="0.2">
      <c r="A217">
        <v>214</v>
      </c>
      <c r="C217" s="62">
        <v>23060</v>
      </c>
      <c r="D217" t="str">
        <f t="shared" si="10"/>
        <v>岐阜県立飛騨高山(山田校舎)</v>
      </c>
      <c r="E217" t="s">
        <v>484</v>
      </c>
      <c r="F217" t="s">
        <v>621</v>
      </c>
      <c r="G217" t="s">
        <v>515</v>
      </c>
      <c r="H217" t="s">
        <v>843</v>
      </c>
      <c r="I217" t="str">
        <f t="shared" si="9"/>
        <v>岐阜県</v>
      </c>
      <c r="J217" t="s">
        <v>522</v>
      </c>
    </row>
    <row r="218" spans="1:10" x14ac:dyDescent="0.2">
      <c r="A218">
        <v>215</v>
      </c>
      <c r="C218" s="62">
        <v>23061</v>
      </c>
      <c r="D218" t="str">
        <f t="shared" si="10"/>
        <v>岐阜県立飛騨高山(岡本校舎)</v>
      </c>
      <c r="E218" t="s">
        <v>484</v>
      </c>
      <c r="F218" t="s">
        <v>621</v>
      </c>
      <c r="G218" t="s">
        <v>515</v>
      </c>
      <c r="H218" t="s">
        <v>844</v>
      </c>
      <c r="I218" t="str">
        <f t="shared" si="9"/>
        <v>岐阜県</v>
      </c>
      <c r="J218" t="s">
        <v>522</v>
      </c>
    </row>
    <row r="219" spans="1:10" x14ac:dyDescent="0.2">
      <c r="A219">
        <v>216</v>
      </c>
      <c r="C219" s="62">
        <v>23070</v>
      </c>
      <c r="D219" t="str">
        <f t="shared" si="10"/>
        <v>阿木</v>
      </c>
      <c r="E219" t="s">
        <v>484</v>
      </c>
      <c r="H219" t="s">
        <v>845</v>
      </c>
      <c r="I219" t="s">
        <v>621</v>
      </c>
      <c r="J219" t="s">
        <v>522</v>
      </c>
    </row>
    <row r="220" spans="1:10" x14ac:dyDescent="0.2">
      <c r="A220">
        <v>217</v>
      </c>
      <c r="B220" t="s">
        <v>623</v>
      </c>
      <c r="C220" s="62">
        <v>24010</v>
      </c>
      <c r="D220" t="str">
        <f t="shared" si="10"/>
        <v>三重県立久居農林</v>
      </c>
      <c r="E220" t="s">
        <v>484</v>
      </c>
      <c r="F220" t="s">
        <v>623</v>
      </c>
      <c r="G220" t="s">
        <v>515</v>
      </c>
      <c r="H220" t="s">
        <v>624</v>
      </c>
      <c r="I220" t="str">
        <f t="shared" si="9"/>
        <v>三重県</v>
      </c>
      <c r="J220" t="s">
        <v>522</v>
      </c>
    </row>
    <row r="221" spans="1:10" x14ac:dyDescent="0.2">
      <c r="A221">
        <v>218</v>
      </c>
      <c r="C221" s="62">
        <v>24020</v>
      </c>
      <c r="D221" t="str">
        <f t="shared" si="10"/>
        <v>三重県立四日市農芸</v>
      </c>
      <c r="E221" t="s">
        <v>484</v>
      </c>
      <c r="F221" t="s">
        <v>623</v>
      </c>
      <c r="G221" t="s">
        <v>515</v>
      </c>
      <c r="H221" t="s">
        <v>846</v>
      </c>
      <c r="I221" t="str">
        <f t="shared" si="9"/>
        <v>三重県</v>
      </c>
      <c r="J221" t="s">
        <v>522</v>
      </c>
    </row>
    <row r="222" spans="1:10" x14ac:dyDescent="0.2">
      <c r="A222">
        <v>219</v>
      </c>
      <c r="C222" s="62">
        <v>24030</v>
      </c>
      <c r="D222" t="str">
        <f t="shared" si="10"/>
        <v>三重県立明野</v>
      </c>
      <c r="E222" t="s">
        <v>484</v>
      </c>
      <c r="F222" t="s">
        <v>623</v>
      </c>
      <c r="G222" t="s">
        <v>515</v>
      </c>
      <c r="H222" t="s">
        <v>625</v>
      </c>
      <c r="I222" t="str">
        <f t="shared" si="9"/>
        <v>三重県</v>
      </c>
      <c r="J222" t="s">
        <v>522</v>
      </c>
    </row>
    <row r="223" spans="1:10" x14ac:dyDescent="0.2">
      <c r="A223">
        <v>220</v>
      </c>
      <c r="C223" s="62">
        <v>24040</v>
      </c>
      <c r="D223" t="str">
        <f t="shared" si="10"/>
        <v>三重県立相可</v>
      </c>
      <c r="E223" t="s">
        <v>484</v>
      </c>
      <c r="F223" t="s">
        <v>623</v>
      </c>
      <c r="G223" t="s">
        <v>515</v>
      </c>
      <c r="H223" t="s">
        <v>626</v>
      </c>
      <c r="I223" t="str">
        <f t="shared" si="9"/>
        <v>三重県</v>
      </c>
      <c r="J223" t="s">
        <v>522</v>
      </c>
    </row>
    <row r="224" spans="1:10" x14ac:dyDescent="0.2">
      <c r="A224">
        <v>221</v>
      </c>
      <c r="C224" s="62">
        <v>24050</v>
      </c>
      <c r="D224" t="str">
        <f t="shared" si="10"/>
        <v>三重県立伊賀白鳳</v>
      </c>
      <c r="E224" t="s">
        <v>484</v>
      </c>
      <c r="F224" t="s">
        <v>623</v>
      </c>
      <c r="G224" t="s">
        <v>515</v>
      </c>
      <c r="H224" t="s">
        <v>627</v>
      </c>
      <c r="I224" t="str">
        <f t="shared" si="9"/>
        <v>三重県</v>
      </c>
      <c r="J224" t="s">
        <v>522</v>
      </c>
    </row>
    <row r="225" spans="1:10" x14ac:dyDescent="0.2">
      <c r="A225">
        <v>222</v>
      </c>
      <c r="B225" t="s">
        <v>628</v>
      </c>
      <c r="C225" s="62">
        <v>25010</v>
      </c>
      <c r="D225" t="str">
        <f t="shared" si="10"/>
        <v>滋賀県立八日市南</v>
      </c>
      <c r="E225" t="s">
        <v>484</v>
      </c>
      <c r="F225" t="s">
        <v>628</v>
      </c>
      <c r="G225" t="s">
        <v>515</v>
      </c>
      <c r="H225" t="s">
        <v>847</v>
      </c>
      <c r="I225" t="str">
        <f t="shared" si="9"/>
        <v>滋賀県</v>
      </c>
      <c r="J225" t="s">
        <v>522</v>
      </c>
    </row>
    <row r="226" spans="1:10" x14ac:dyDescent="0.2">
      <c r="A226">
        <v>223</v>
      </c>
      <c r="C226" s="62">
        <v>25020</v>
      </c>
      <c r="D226" t="str">
        <f t="shared" si="10"/>
        <v>滋賀県立長浜農業</v>
      </c>
      <c r="E226" t="s">
        <v>484</v>
      </c>
      <c r="F226" t="s">
        <v>628</v>
      </c>
      <c r="G226" t="s">
        <v>515</v>
      </c>
      <c r="H226" t="s">
        <v>848</v>
      </c>
      <c r="I226" t="str">
        <f t="shared" si="9"/>
        <v>滋賀県</v>
      </c>
      <c r="J226" t="s">
        <v>522</v>
      </c>
    </row>
    <row r="227" spans="1:10" x14ac:dyDescent="0.2">
      <c r="A227">
        <v>224</v>
      </c>
      <c r="C227" s="62">
        <v>25030</v>
      </c>
      <c r="D227" t="str">
        <f t="shared" si="10"/>
        <v>滋賀県立湖南農業</v>
      </c>
      <c r="E227" t="s">
        <v>484</v>
      </c>
      <c r="F227" t="s">
        <v>628</v>
      </c>
      <c r="G227" t="s">
        <v>515</v>
      </c>
      <c r="H227" t="s">
        <v>849</v>
      </c>
      <c r="I227" t="str">
        <f t="shared" si="9"/>
        <v>滋賀県</v>
      </c>
      <c r="J227" t="s">
        <v>522</v>
      </c>
    </row>
    <row r="228" spans="1:10" x14ac:dyDescent="0.2">
      <c r="A228">
        <v>225</v>
      </c>
      <c r="C228" s="62">
        <v>25040</v>
      </c>
      <c r="D228" t="str">
        <f t="shared" si="10"/>
        <v>滋賀県立甲南</v>
      </c>
      <c r="E228" t="s">
        <v>484</v>
      </c>
      <c r="F228" t="s">
        <v>628</v>
      </c>
      <c r="G228" t="s">
        <v>515</v>
      </c>
      <c r="H228" t="s">
        <v>850</v>
      </c>
      <c r="I228" t="str">
        <f t="shared" si="9"/>
        <v>滋賀県</v>
      </c>
      <c r="J228" t="s">
        <v>522</v>
      </c>
    </row>
    <row r="229" spans="1:10" x14ac:dyDescent="0.2">
      <c r="A229">
        <v>226</v>
      </c>
      <c r="B229" t="s">
        <v>629</v>
      </c>
      <c r="C229" s="62">
        <v>26010</v>
      </c>
      <c r="D229" t="str">
        <f t="shared" si="10"/>
        <v>京都府立農芸</v>
      </c>
      <c r="E229" t="s">
        <v>484</v>
      </c>
      <c r="F229" t="s">
        <v>629</v>
      </c>
      <c r="G229" t="s">
        <v>630</v>
      </c>
      <c r="H229" t="s">
        <v>851</v>
      </c>
      <c r="I229" t="str">
        <f t="shared" si="9"/>
        <v>京都府</v>
      </c>
      <c r="J229" t="s">
        <v>852</v>
      </c>
    </row>
    <row r="230" spans="1:10" x14ac:dyDescent="0.2">
      <c r="A230">
        <v>227</v>
      </c>
      <c r="C230" s="62">
        <v>26020</v>
      </c>
      <c r="D230" t="str">
        <f t="shared" si="10"/>
        <v>京都府立桂　‍</v>
      </c>
      <c r="E230" t="s">
        <v>484</v>
      </c>
      <c r="F230" t="s">
        <v>629</v>
      </c>
      <c r="G230" t="s">
        <v>630</v>
      </c>
      <c r="H230" t="s">
        <v>853</v>
      </c>
      <c r="I230" t="str">
        <f t="shared" si="9"/>
        <v>京都府</v>
      </c>
      <c r="J230" t="s">
        <v>852</v>
      </c>
    </row>
    <row r="231" spans="1:10" x14ac:dyDescent="0.2">
      <c r="A231">
        <v>228</v>
      </c>
      <c r="C231" s="62">
        <v>26030</v>
      </c>
      <c r="D231" t="str">
        <f t="shared" si="10"/>
        <v>京都府立木津</v>
      </c>
      <c r="E231" t="s">
        <v>484</v>
      </c>
      <c r="F231" t="s">
        <v>629</v>
      </c>
      <c r="G231" t="s">
        <v>630</v>
      </c>
      <c r="H231" t="s">
        <v>854</v>
      </c>
      <c r="I231" t="str">
        <f t="shared" si="9"/>
        <v>京都府</v>
      </c>
      <c r="J231" t="s">
        <v>852</v>
      </c>
    </row>
    <row r="232" spans="1:10" x14ac:dyDescent="0.2">
      <c r="A232">
        <v>229</v>
      </c>
      <c r="C232" s="62">
        <v>26040</v>
      </c>
      <c r="D232" t="str">
        <f t="shared" si="10"/>
        <v>京都府立北桑田</v>
      </c>
      <c r="E232" t="s">
        <v>484</v>
      </c>
      <c r="F232" t="s">
        <v>629</v>
      </c>
      <c r="G232" t="s">
        <v>630</v>
      </c>
      <c r="H232" t="s">
        <v>855</v>
      </c>
      <c r="I232" t="str">
        <f t="shared" si="9"/>
        <v>京都府</v>
      </c>
      <c r="J232" t="s">
        <v>852</v>
      </c>
    </row>
    <row r="233" spans="1:10" x14ac:dyDescent="0.2">
      <c r="A233">
        <v>230</v>
      </c>
      <c r="C233" s="62">
        <v>26041</v>
      </c>
      <c r="D233" t="str">
        <f t="shared" si="10"/>
        <v>京都府立北桑田(美山分校)</v>
      </c>
      <c r="E233" t="s">
        <v>484</v>
      </c>
      <c r="F233" t="s">
        <v>629</v>
      </c>
      <c r="G233" t="s">
        <v>630</v>
      </c>
      <c r="H233" t="s">
        <v>631</v>
      </c>
      <c r="I233" t="str">
        <f t="shared" si="9"/>
        <v>京都府</v>
      </c>
      <c r="J233" t="s">
        <v>852</v>
      </c>
    </row>
    <row r="234" spans="1:10" x14ac:dyDescent="0.2">
      <c r="A234">
        <v>231</v>
      </c>
      <c r="C234" s="62">
        <v>26050</v>
      </c>
      <c r="D234" t="str">
        <f t="shared" si="10"/>
        <v>京都府立須知</v>
      </c>
      <c r="E234" t="s">
        <v>484</v>
      </c>
      <c r="F234" t="s">
        <v>629</v>
      </c>
      <c r="G234" t="s">
        <v>630</v>
      </c>
      <c r="H234" t="s">
        <v>632</v>
      </c>
      <c r="I234" t="str">
        <f t="shared" si="9"/>
        <v>京都府</v>
      </c>
      <c r="J234" t="s">
        <v>852</v>
      </c>
    </row>
    <row r="235" spans="1:10" x14ac:dyDescent="0.2">
      <c r="A235">
        <v>232</v>
      </c>
      <c r="C235" s="62">
        <v>26060</v>
      </c>
      <c r="D235" t="str">
        <f t="shared" si="10"/>
        <v>京都府立綾部</v>
      </c>
      <c r="E235" t="s">
        <v>484</v>
      </c>
      <c r="F235" t="s">
        <v>629</v>
      </c>
      <c r="G235" t="s">
        <v>630</v>
      </c>
      <c r="H235" t="s">
        <v>856</v>
      </c>
      <c r="I235" t="str">
        <f t="shared" si="9"/>
        <v>京都府</v>
      </c>
      <c r="J235" t="s">
        <v>852</v>
      </c>
    </row>
    <row r="236" spans="1:10" x14ac:dyDescent="0.2">
      <c r="A236">
        <v>233</v>
      </c>
      <c r="C236" s="62">
        <v>26061</v>
      </c>
      <c r="D236" t="str">
        <f t="shared" si="10"/>
        <v>京都府立綾部(東分校)</v>
      </c>
      <c r="E236" t="s">
        <v>484</v>
      </c>
      <c r="F236" t="s">
        <v>629</v>
      </c>
      <c r="G236" t="s">
        <v>630</v>
      </c>
      <c r="H236" t="s">
        <v>633</v>
      </c>
      <c r="I236" t="str">
        <f t="shared" si="9"/>
        <v>京都府</v>
      </c>
      <c r="J236" t="s">
        <v>852</v>
      </c>
    </row>
    <row r="237" spans="1:10" x14ac:dyDescent="0.2">
      <c r="A237">
        <v>234</v>
      </c>
      <c r="C237" s="62">
        <v>26070</v>
      </c>
      <c r="D237" t="str">
        <f t="shared" si="10"/>
        <v>京都府立福知山</v>
      </c>
      <c r="E237" t="s">
        <v>484</v>
      </c>
      <c r="F237" t="s">
        <v>629</v>
      </c>
      <c r="G237" t="s">
        <v>630</v>
      </c>
      <c r="H237" t="s">
        <v>857</v>
      </c>
      <c r="I237" t="str">
        <f t="shared" si="9"/>
        <v>京都府</v>
      </c>
      <c r="J237" t="s">
        <v>852</v>
      </c>
    </row>
    <row r="238" spans="1:10" x14ac:dyDescent="0.2">
      <c r="A238">
        <v>235</v>
      </c>
      <c r="C238" s="62">
        <v>26071</v>
      </c>
      <c r="D238" t="str">
        <f t="shared" si="10"/>
        <v>京都府立福知山(三和分校)</v>
      </c>
      <c r="E238" t="s">
        <v>484</v>
      </c>
      <c r="F238" t="s">
        <v>629</v>
      </c>
      <c r="G238" t="s">
        <v>630</v>
      </c>
      <c r="H238" t="s">
        <v>634</v>
      </c>
      <c r="I238" t="str">
        <f t="shared" si="9"/>
        <v>京都府</v>
      </c>
      <c r="J238" t="s">
        <v>852</v>
      </c>
    </row>
    <row r="239" spans="1:10" x14ac:dyDescent="0.2">
      <c r="A239">
        <v>236</v>
      </c>
      <c r="C239" s="62">
        <v>26080</v>
      </c>
      <c r="D239" t="str">
        <f t="shared" si="10"/>
        <v>京都府立峰山</v>
      </c>
      <c r="E239" t="s">
        <v>484</v>
      </c>
      <c r="F239" t="s">
        <v>629</v>
      </c>
      <c r="G239" t="s">
        <v>630</v>
      </c>
      <c r="H239" t="s">
        <v>858</v>
      </c>
      <c r="I239" t="str">
        <f t="shared" si="9"/>
        <v>京都府</v>
      </c>
      <c r="J239" t="s">
        <v>852</v>
      </c>
    </row>
    <row r="240" spans="1:10" x14ac:dyDescent="0.2">
      <c r="A240">
        <v>237</v>
      </c>
      <c r="C240" s="62">
        <v>26081</v>
      </c>
      <c r="D240" t="str">
        <f t="shared" si="10"/>
        <v>京都府立峰山(弥栄分校)</v>
      </c>
      <c r="E240" t="s">
        <v>484</v>
      </c>
      <c r="F240" t="s">
        <v>629</v>
      </c>
      <c r="G240" t="s">
        <v>630</v>
      </c>
      <c r="H240" t="s">
        <v>635</v>
      </c>
      <c r="I240" t="str">
        <f t="shared" si="9"/>
        <v>京都府</v>
      </c>
      <c r="J240" t="s">
        <v>852</v>
      </c>
    </row>
    <row r="241" spans="1:10" x14ac:dyDescent="0.2">
      <c r="A241">
        <v>238</v>
      </c>
      <c r="C241" s="62">
        <v>26090</v>
      </c>
      <c r="D241" t="str">
        <f t="shared" si="10"/>
        <v>京都府立久美浜</v>
      </c>
      <c r="E241" t="s">
        <v>484</v>
      </c>
      <c r="F241" t="s">
        <v>629</v>
      </c>
      <c r="G241" t="s">
        <v>630</v>
      </c>
      <c r="H241" t="s">
        <v>636</v>
      </c>
      <c r="I241" t="str">
        <f t="shared" si="9"/>
        <v>京都府</v>
      </c>
      <c r="J241" t="s">
        <v>852</v>
      </c>
    </row>
    <row r="242" spans="1:10" x14ac:dyDescent="0.2">
      <c r="A242">
        <v>239</v>
      </c>
      <c r="C242" s="62">
        <v>26091</v>
      </c>
      <c r="D242" t="str">
        <f t="shared" si="10"/>
        <v>京都府立丹後緑風久美浜学舎</v>
      </c>
      <c r="E242" t="s">
        <v>484</v>
      </c>
      <c r="F242" t="s">
        <v>629</v>
      </c>
      <c r="G242" t="s">
        <v>630</v>
      </c>
      <c r="H242" s="7" t="s">
        <v>1094</v>
      </c>
      <c r="I242" t="str">
        <f t="shared" si="9"/>
        <v>京都府</v>
      </c>
      <c r="J242" t="s">
        <v>852</v>
      </c>
    </row>
    <row r="243" spans="1:10" x14ac:dyDescent="0.2">
      <c r="A243">
        <v>240</v>
      </c>
      <c r="C243" s="62">
        <v>26100</v>
      </c>
      <c r="D243" t="str">
        <f t="shared" si="10"/>
        <v>京都府立清新</v>
      </c>
      <c r="E243" t="s">
        <v>484</v>
      </c>
      <c r="F243" t="s">
        <v>629</v>
      </c>
      <c r="G243" t="s">
        <v>630</v>
      </c>
      <c r="H243" s="7" t="s">
        <v>1095</v>
      </c>
      <c r="I243" t="str">
        <f t="shared" si="9"/>
        <v>京都府</v>
      </c>
      <c r="J243" t="s">
        <v>852</v>
      </c>
    </row>
    <row r="244" spans="1:10" x14ac:dyDescent="0.2">
      <c r="A244">
        <v>241</v>
      </c>
      <c r="B244" t="s">
        <v>637</v>
      </c>
      <c r="C244" s="62">
        <v>27010</v>
      </c>
      <c r="D244" t="str">
        <f t="shared" si="10"/>
        <v>大阪府立農芸</v>
      </c>
      <c r="E244" t="s">
        <v>484</v>
      </c>
      <c r="F244" t="s">
        <v>637</v>
      </c>
      <c r="G244" t="s">
        <v>630</v>
      </c>
      <c r="H244" t="s">
        <v>638</v>
      </c>
      <c r="I244" t="str">
        <f t="shared" si="9"/>
        <v>大阪府</v>
      </c>
      <c r="J244" t="s">
        <v>852</v>
      </c>
    </row>
    <row r="245" spans="1:10" x14ac:dyDescent="0.2">
      <c r="A245">
        <v>242</v>
      </c>
      <c r="C245" s="62">
        <v>27020</v>
      </c>
      <c r="D245" s="118" t="str">
        <f t="shared" si="10"/>
        <v>大阪府立能勢</v>
      </c>
      <c r="E245" t="s">
        <v>484</v>
      </c>
      <c r="F245" t="s">
        <v>637</v>
      </c>
      <c r="G245" t="s">
        <v>630</v>
      </c>
      <c r="H245" t="s">
        <v>639</v>
      </c>
      <c r="I245" t="str">
        <f t="shared" si="9"/>
        <v>大阪府</v>
      </c>
      <c r="J245" t="s">
        <v>852</v>
      </c>
    </row>
    <row r="246" spans="1:10" x14ac:dyDescent="0.2">
      <c r="A246">
        <v>243</v>
      </c>
      <c r="C246" s="62">
        <v>27021</v>
      </c>
      <c r="D246" t="str">
        <f t="shared" si="10"/>
        <v>大阪府立豊中高等学校能勢分校</v>
      </c>
      <c r="E246" t="s">
        <v>484</v>
      </c>
      <c r="F246" t="s">
        <v>637</v>
      </c>
      <c r="G246" t="s">
        <v>630</v>
      </c>
      <c r="H246" s="7" t="s">
        <v>1096</v>
      </c>
      <c r="I246" t="str">
        <f t="shared" si="9"/>
        <v>大阪府</v>
      </c>
      <c r="J246" t="s">
        <v>852</v>
      </c>
    </row>
    <row r="247" spans="1:10" x14ac:dyDescent="0.2">
      <c r="A247">
        <v>244</v>
      </c>
      <c r="C247" s="62">
        <v>27030</v>
      </c>
      <c r="D247" t="str">
        <f t="shared" si="10"/>
        <v>大阪府立園芸</v>
      </c>
      <c r="E247" t="s">
        <v>484</v>
      </c>
      <c r="F247" t="s">
        <v>637</v>
      </c>
      <c r="G247" t="s">
        <v>630</v>
      </c>
      <c r="H247" t="s">
        <v>640</v>
      </c>
      <c r="I247" t="str">
        <f t="shared" si="9"/>
        <v>大阪府</v>
      </c>
      <c r="J247" t="s">
        <v>852</v>
      </c>
    </row>
    <row r="248" spans="1:10" x14ac:dyDescent="0.2">
      <c r="A248">
        <v>245</v>
      </c>
      <c r="C248" s="62">
        <v>27040</v>
      </c>
      <c r="D248" t="str">
        <f t="shared" si="10"/>
        <v>大阪府立枚岡樟風</v>
      </c>
      <c r="E248" t="s">
        <v>484</v>
      </c>
      <c r="F248" t="s">
        <v>637</v>
      </c>
      <c r="G248" t="s">
        <v>630</v>
      </c>
      <c r="H248" t="s">
        <v>641</v>
      </c>
      <c r="I248" t="str">
        <f t="shared" si="9"/>
        <v>大阪府</v>
      </c>
      <c r="J248" t="s">
        <v>852</v>
      </c>
    </row>
    <row r="249" spans="1:10" x14ac:dyDescent="0.2">
      <c r="A249">
        <v>246</v>
      </c>
      <c r="C249" s="62">
        <v>27050</v>
      </c>
      <c r="D249" t="str">
        <f t="shared" si="10"/>
        <v>大阪府立貝塚</v>
      </c>
      <c r="E249" t="s">
        <v>484</v>
      </c>
      <c r="F249" t="s">
        <v>637</v>
      </c>
      <c r="G249" t="s">
        <v>630</v>
      </c>
      <c r="H249" t="s">
        <v>642</v>
      </c>
      <c r="I249" t="str">
        <f t="shared" si="9"/>
        <v>大阪府</v>
      </c>
      <c r="J249" t="s">
        <v>852</v>
      </c>
    </row>
    <row r="250" spans="1:10" x14ac:dyDescent="0.2">
      <c r="A250">
        <v>247</v>
      </c>
      <c r="B250" t="s">
        <v>643</v>
      </c>
      <c r="C250" s="62">
        <v>28010</v>
      </c>
      <c r="D250" t="str">
        <f t="shared" si="10"/>
        <v>兵庫県立農業</v>
      </c>
      <c r="E250" t="s">
        <v>484</v>
      </c>
      <c r="F250" t="s">
        <v>643</v>
      </c>
      <c r="G250" t="s">
        <v>515</v>
      </c>
      <c r="H250" t="s">
        <v>644</v>
      </c>
      <c r="I250" t="str">
        <f t="shared" si="9"/>
        <v>兵庫県</v>
      </c>
      <c r="J250" t="s">
        <v>522</v>
      </c>
    </row>
    <row r="251" spans="1:10" x14ac:dyDescent="0.2">
      <c r="A251">
        <v>248</v>
      </c>
      <c r="C251" s="62">
        <v>28020</v>
      </c>
      <c r="D251" t="str">
        <f t="shared" si="10"/>
        <v>兵庫県立有馬</v>
      </c>
      <c r="E251" t="s">
        <v>484</v>
      </c>
      <c r="F251" t="s">
        <v>643</v>
      </c>
      <c r="G251" t="s">
        <v>515</v>
      </c>
      <c r="H251" t="s">
        <v>645</v>
      </c>
      <c r="I251" t="str">
        <f t="shared" si="9"/>
        <v>兵庫県</v>
      </c>
      <c r="J251" t="s">
        <v>522</v>
      </c>
    </row>
    <row r="252" spans="1:10" x14ac:dyDescent="0.2">
      <c r="A252">
        <v>249</v>
      </c>
      <c r="C252" s="62">
        <v>28030</v>
      </c>
      <c r="D252" t="str">
        <f t="shared" si="10"/>
        <v>兵庫県立氷上</v>
      </c>
      <c r="E252" t="s">
        <v>484</v>
      </c>
      <c r="F252" t="s">
        <v>643</v>
      </c>
      <c r="G252" t="s">
        <v>515</v>
      </c>
      <c r="H252" t="s">
        <v>646</v>
      </c>
      <c r="I252" t="str">
        <f t="shared" si="9"/>
        <v>兵庫県</v>
      </c>
      <c r="J252" t="s">
        <v>522</v>
      </c>
    </row>
    <row r="253" spans="1:10" x14ac:dyDescent="0.2">
      <c r="A253">
        <v>250</v>
      </c>
      <c r="C253" s="62">
        <v>28040</v>
      </c>
      <c r="D253" t="str">
        <f t="shared" si="10"/>
        <v>兵庫県立篠山産業</v>
      </c>
      <c r="E253" t="s">
        <v>484</v>
      </c>
      <c r="F253" t="s">
        <v>643</v>
      </c>
      <c r="G253" t="s">
        <v>515</v>
      </c>
      <c r="H253" t="s">
        <v>859</v>
      </c>
      <c r="I253" t="str">
        <f t="shared" si="9"/>
        <v>兵庫県</v>
      </c>
      <c r="J253" t="s">
        <v>522</v>
      </c>
    </row>
    <row r="254" spans="1:10" x14ac:dyDescent="0.2">
      <c r="A254">
        <v>251</v>
      </c>
      <c r="C254" s="62">
        <v>28050</v>
      </c>
      <c r="D254" t="str">
        <f t="shared" si="10"/>
        <v>兵庫県立篠山東雲</v>
      </c>
      <c r="E254" t="s">
        <v>484</v>
      </c>
      <c r="F254" t="s">
        <v>643</v>
      </c>
      <c r="G254" t="s">
        <v>515</v>
      </c>
      <c r="H254" t="s">
        <v>860</v>
      </c>
      <c r="I254" t="str">
        <f t="shared" si="9"/>
        <v>兵庫県</v>
      </c>
      <c r="J254" t="s">
        <v>522</v>
      </c>
    </row>
    <row r="255" spans="1:10" x14ac:dyDescent="0.2">
      <c r="A255">
        <v>252</v>
      </c>
      <c r="C255" s="62">
        <v>28060</v>
      </c>
      <c r="D255" t="str">
        <f t="shared" si="10"/>
        <v>兵庫県立播磨農業</v>
      </c>
      <c r="E255" t="s">
        <v>484</v>
      </c>
      <c r="F255" t="s">
        <v>643</v>
      </c>
      <c r="G255" t="s">
        <v>515</v>
      </c>
      <c r="H255" t="s">
        <v>861</v>
      </c>
      <c r="I255" t="str">
        <f t="shared" si="9"/>
        <v>兵庫県</v>
      </c>
      <c r="J255" t="s">
        <v>522</v>
      </c>
    </row>
    <row r="256" spans="1:10" x14ac:dyDescent="0.2">
      <c r="A256">
        <v>253</v>
      </c>
      <c r="C256" s="62">
        <v>28070</v>
      </c>
      <c r="D256" t="str">
        <f t="shared" si="10"/>
        <v>兵庫県立上郡</v>
      </c>
      <c r="E256" t="s">
        <v>484</v>
      </c>
      <c r="F256" t="s">
        <v>643</v>
      </c>
      <c r="G256" t="s">
        <v>515</v>
      </c>
      <c r="H256" t="s">
        <v>647</v>
      </c>
      <c r="I256" t="str">
        <f t="shared" si="9"/>
        <v>兵庫県</v>
      </c>
      <c r="J256" t="s">
        <v>522</v>
      </c>
    </row>
    <row r="257" spans="1:10" x14ac:dyDescent="0.2">
      <c r="A257">
        <v>254</v>
      </c>
      <c r="C257" s="62">
        <v>28080</v>
      </c>
      <c r="D257" t="str">
        <f t="shared" si="10"/>
        <v>兵庫県立佐用</v>
      </c>
      <c r="E257" t="s">
        <v>484</v>
      </c>
      <c r="F257" t="s">
        <v>643</v>
      </c>
      <c r="G257" t="s">
        <v>515</v>
      </c>
      <c r="H257" t="s">
        <v>648</v>
      </c>
      <c r="I257" t="str">
        <f t="shared" si="9"/>
        <v>兵庫県</v>
      </c>
      <c r="J257" t="s">
        <v>522</v>
      </c>
    </row>
    <row r="258" spans="1:10" x14ac:dyDescent="0.2">
      <c r="A258">
        <v>255</v>
      </c>
      <c r="C258" s="62">
        <v>28090</v>
      </c>
      <c r="D258" t="str">
        <f t="shared" si="10"/>
        <v>兵庫県立山崎</v>
      </c>
      <c r="E258" t="s">
        <v>484</v>
      </c>
      <c r="F258" t="s">
        <v>643</v>
      </c>
      <c r="G258" t="s">
        <v>515</v>
      </c>
      <c r="H258" t="s">
        <v>649</v>
      </c>
      <c r="I258" t="str">
        <f t="shared" si="9"/>
        <v>兵庫県</v>
      </c>
      <c r="J258" t="s">
        <v>522</v>
      </c>
    </row>
    <row r="259" spans="1:10" x14ac:dyDescent="0.2">
      <c r="A259">
        <v>256</v>
      </c>
      <c r="C259" s="62">
        <v>28100</v>
      </c>
      <c r="D259" t="str">
        <f t="shared" si="10"/>
        <v>兵庫県立但馬農業</v>
      </c>
      <c r="E259" t="s">
        <v>484</v>
      </c>
      <c r="F259" t="s">
        <v>643</v>
      </c>
      <c r="G259" t="s">
        <v>515</v>
      </c>
      <c r="H259" t="s">
        <v>862</v>
      </c>
      <c r="I259" t="str">
        <f t="shared" si="9"/>
        <v>兵庫県</v>
      </c>
      <c r="J259" t="s">
        <v>522</v>
      </c>
    </row>
    <row r="260" spans="1:10" x14ac:dyDescent="0.2">
      <c r="A260">
        <v>257</v>
      </c>
      <c r="C260" s="62">
        <v>28110</v>
      </c>
      <c r="D260" t="str">
        <f t="shared" si="10"/>
        <v>兵庫県立淡路</v>
      </c>
      <c r="E260" t="s">
        <v>484</v>
      </c>
      <c r="F260" t="s">
        <v>643</v>
      </c>
      <c r="G260" t="s">
        <v>515</v>
      </c>
      <c r="H260" t="s">
        <v>650</v>
      </c>
      <c r="I260" t="str">
        <f t="shared" si="9"/>
        <v>兵庫県</v>
      </c>
      <c r="J260" t="s">
        <v>522</v>
      </c>
    </row>
    <row r="261" spans="1:10" x14ac:dyDescent="0.2">
      <c r="A261">
        <v>258</v>
      </c>
      <c r="B261" t="s">
        <v>651</v>
      </c>
      <c r="C261" s="62">
        <v>29010</v>
      </c>
      <c r="D261" t="str">
        <f t="shared" si="10"/>
        <v>奈良県立磯城野</v>
      </c>
      <c r="E261" t="s">
        <v>484</v>
      </c>
      <c r="F261" t="s">
        <v>651</v>
      </c>
      <c r="G261" t="s">
        <v>515</v>
      </c>
      <c r="H261" t="s">
        <v>652</v>
      </c>
      <c r="I261" t="str">
        <f t="shared" si="9"/>
        <v>奈良県</v>
      </c>
      <c r="J261" t="s">
        <v>522</v>
      </c>
    </row>
    <row r="262" spans="1:10" x14ac:dyDescent="0.2">
      <c r="A262">
        <v>259</v>
      </c>
      <c r="C262" s="62">
        <v>29020</v>
      </c>
      <c r="D262" t="str">
        <f t="shared" si="10"/>
        <v>奈良県立御所実業</v>
      </c>
      <c r="E262" t="s">
        <v>484</v>
      </c>
      <c r="F262" t="s">
        <v>651</v>
      </c>
      <c r="G262" t="s">
        <v>515</v>
      </c>
      <c r="H262" t="s">
        <v>653</v>
      </c>
      <c r="I262" t="str">
        <f t="shared" si="9"/>
        <v>奈良県</v>
      </c>
      <c r="J262" t="s">
        <v>522</v>
      </c>
    </row>
    <row r="263" spans="1:10" x14ac:dyDescent="0.2">
      <c r="A263">
        <v>260</v>
      </c>
      <c r="C263" s="62">
        <v>29030</v>
      </c>
      <c r="D263" t="str">
        <f t="shared" si="10"/>
        <v>奈良県立吉野</v>
      </c>
      <c r="E263" t="s">
        <v>484</v>
      </c>
      <c r="F263" t="s">
        <v>651</v>
      </c>
      <c r="G263" t="s">
        <v>515</v>
      </c>
      <c r="H263" t="s">
        <v>863</v>
      </c>
      <c r="I263" t="str">
        <f t="shared" si="9"/>
        <v>奈良県</v>
      </c>
      <c r="J263" t="s">
        <v>522</v>
      </c>
    </row>
    <row r="264" spans="1:10" x14ac:dyDescent="0.2">
      <c r="A264">
        <v>261</v>
      </c>
      <c r="C264" s="62">
        <v>29040</v>
      </c>
      <c r="D264" t="str">
        <f t="shared" si="10"/>
        <v>奈良県立山辺</v>
      </c>
      <c r="E264" t="s">
        <v>484</v>
      </c>
      <c r="F264" t="s">
        <v>651</v>
      </c>
      <c r="G264" t="s">
        <v>515</v>
      </c>
      <c r="H264" t="s">
        <v>864</v>
      </c>
      <c r="I264" t="str">
        <f t="shared" si="9"/>
        <v>奈良県</v>
      </c>
      <c r="J264" t="s">
        <v>522</v>
      </c>
    </row>
    <row r="265" spans="1:10" x14ac:dyDescent="0.2">
      <c r="A265">
        <v>262</v>
      </c>
      <c r="C265" s="62">
        <v>29041</v>
      </c>
      <c r="D265" t="str">
        <f>F265&amp;G265&amp;H265</f>
        <v>奈良県立山辺(山添分校)</v>
      </c>
      <c r="E265" t="s">
        <v>484</v>
      </c>
      <c r="F265" t="s">
        <v>651</v>
      </c>
      <c r="G265" t="s">
        <v>515</v>
      </c>
      <c r="H265" t="s">
        <v>654</v>
      </c>
      <c r="I265" t="str">
        <f t="shared" si="9"/>
        <v>奈良県</v>
      </c>
      <c r="J265" t="s">
        <v>522</v>
      </c>
    </row>
    <row r="266" spans="1:10" x14ac:dyDescent="0.2">
      <c r="A266">
        <v>263</v>
      </c>
      <c r="C266" s="62">
        <v>29050</v>
      </c>
      <c r="D266" t="str">
        <f>F266&amp;G266&amp;H266</f>
        <v>奈良県立五條</v>
      </c>
      <c r="E266" t="s">
        <v>484</v>
      </c>
      <c r="F266" t="s">
        <v>651</v>
      </c>
      <c r="G266" t="s">
        <v>515</v>
      </c>
      <c r="H266" t="s">
        <v>865</v>
      </c>
      <c r="I266" t="str">
        <f t="shared" si="9"/>
        <v>奈良県</v>
      </c>
      <c r="J266" t="s">
        <v>522</v>
      </c>
    </row>
    <row r="267" spans="1:10" x14ac:dyDescent="0.2">
      <c r="A267">
        <v>264</v>
      </c>
      <c r="C267" s="62">
        <v>29051</v>
      </c>
      <c r="D267" t="str">
        <f t="shared" si="10"/>
        <v>奈良県立五條(賀名生分校)</v>
      </c>
      <c r="E267" t="s">
        <v>484</v>
      </c>
      <c r="F267" t="s">
        <v>651</v>
      </c>
      <c r="G267" t="s">
        <v>515</v>
      </c>
      <c r="H267" t="s">
        <v>655</v>
      </c>
      <c r="I267" t="str">
        <f t="shared" si="9"/>
        <v>奈良県</v>
      </c>
      <c r="J267" t="s">
        <v>522</v>
      </c>
    </row>
    <row r="268" spans="1:10" x14ac:dyDescent="0.2">
      <c r="A268">
        <v>265</v>
      </c>
      <c r="B268" t="s">
        <v>656</v>
      </c>
      <c r="C268" s="62">
        <v>30010</v>
      </c>
      <c r="D268" t="str">
        <f t="shared" si="10"/>
        <v>和歌山県立紀北農芸</v>
      </c>
      <c r="E268" t="s">
        <v>484</v>
      </c>
      <c r="F268" t="s">
        <v>656</v>
      </c>
      <c r="G268" t="s">
        <v>515</v>
      </c>
      <c r="H268" t="s">
        <v>866</v>
      </c>
      <c r="I268" t="str">
        <f t="shared" si="9"/>
        <v>和歌山県</v>
      </c>
      <c r="J268" t="s">
        <v>522</v>
      </c>
    </row>
    <row r="269" spans="1:10" x14ac:dyDescent="0.2">
      <c r="A269">
        <v>266</v>
      </c>
      <c r="C269" s="62">
        <v>30020</v>
      </c>
      <c r="D269" t="str">
        <f t="shared" si="10"/>
        <v>和歌山県立南部</v>
      </c>
      <c r="E269" t="s">
        <v>484</v>
      </c>
      <c r="F269" t="s">
        <v>656</v>
      </c>
      <c r="G269" t="s">
        <v>515</v>
      </c>
      <c r="H269" t="s">
        <v>657</v>
      </c>
      <c r="I269" t="str">
        <f t="shared" ref="I269:I335" si="11">F269&amp;J269</f>
        <v>和歌山県</v>
      </c>
      <c r="J269" t="s">
        <v>522</v>
      </c>
    </row>
    <row r="270" spans="1:10" x14ac:dyDescent="0.2">
      <c r="A270">
        <v>267</v>
      </c>
      <c r="C270" s="62">
        <v>30030</v>
      </c>
      <c r="D270" t="str">
        <f t="shared" si="10"/>
        <v>和歌山県立熊野</v>
      </c>
      <c r="E270" t="s">
        <v>484</v>
      </c>
      <c r="F270" t="s">
        <v>656</v>
      </c>
      <c r="G270" t="s">
        <v>515</v>
      </c>
      <c r="H270" t="s">
        <v>867</v>
      </c>
      <c r="I270" t="str">
        <f t="shared" si="11"/>
        <v>和歌山県</v>
      </c>
      <c r="J270" t="s">
        <v>522</v>
      </c>
    </row>
    <row r="271" spans="1:10" x14ac:dyDescent="0.2">
      <c r="A271">
        <v>268</v>
      </c>
      <c r="C271" s="62">
        <v>30040</v>
      </c>
      <c r="D271" t="str">
        <f t="shared" si="10"/>
        <v>和歌山県立有田中央</v>
      </c>
      <c r="E271" t="s">
        <v>484</v>
      </c>
      <c r="F271" t="s">
        <v>656</v>
      </c>
      <c r="G271" t="s">
        <v>515</v>
      </c>
      <c r="H271" t="s">
        <v>868</v>
      </c>
      <c r="I271" t="str">
        <f t="shared" si="11"/>
        <v>和歌山県</v>
      </c>
      <c r="J271" t="s">
        <v>522</v>
      </c>
    </row>
    <row r="272" spans="1:10" x14ac:dyDescent="0.2">
      <c r="A272">
        <v>269</v>
      </c>
      <c r="B272" t="s">
        <v>658</v>
      </c>
      <c r="C272" s="62">
        <v>31010</v>
      </c>
      <c r="D272" t="str">
        <f t="shared" si="10"/>
        <v>鳥取県立倉吉農業</v>
      </c>
      <c r="E272" t="s">
        <v>484</v>
      </c>
      <c r="F272" t="s">
        <v>658</v>
      </c>
      <c r="G272" t="s">
        <v>515</v>
      </c>
      <c r="H272" t="s">
        <v>869</v>
      </c>
      <c r="I272" t="str">
        <f t="shared" si="11"/>
        <v>鳥取県</v>
      </c>
      <c r="J272" t="s">
        <v>522</v>
      </c>
    </row>
    <row r="273" spans="1:10" x14ac:dyDescent="0.2">
      <c r="A273">
        <v>270</v>
      </c>
      <c r="C273" s="62">
        <v>31020</v>
      </c>
      <c r="D273" t="str">
        <f t="shared" si="10"/>
        <v>鳥取県立智頭農林</v>
      </c>
      <c r="E273" t="s">
        <v>484</v>
      </c>
      <c r="F273" t="s">
        <v>658</v>
      </c>
      <c r="G273" t="s">
        <v>515</v>
      </c>
      <c r="H273" t="s">
        <v>870</v>
      </c>
      <c r="I273" t="str">
        <f t="shared" si="11"/>
        <v>鳥取県</v>
      </c>
      <c r="J273" t="s">
        <v>522</v>
      </c>
    </row>
    <row r="274" spans="1:10" x14ac:dyDescent="0.2">
      <c r="A274">
        <v>271</v>
      </c>
      <c r="C274" s="62">
        <v>31030</v>
      </c>
      <c r="D274" t="str">
        <f t="shared" si="10"/>
        <v>鳥取県立鳥取湖陵</v>
      </c>
      <c r="E274" t="s">
        <v>484</v>
      </c>
      <c r="F274" t="s">
        <v>658</v>
      </c>
      <c r="G274" t="s">
        <v>515</v>
      </c>
      <c r="H274" t="s">
        <v>871</v>
      </c>
      <c r="I274" t="str">
        <f t="shared" si="11"/>
        <v>鳥取県</v>
      </c>
      <c r="J274" t="s">
        <v>522</v>
      </c>
    </row>
    <row r="275" spans="1:10" x14ac:dyDescent="0.2">
      <c r="A275">
        <v>272</v>
      </c>
      <c r="C275" s="62">
        <v>31040</v>
      </c>
      <c r="D275" t="str">
        <f t="shared" si="10"/>
        <v>鳥取県立日野</v>
      </c>
      <c r="E275" t="s">
        <v>484</v>
      </c>
      <c r="F275" t="s">
        <v>658</v>
      </c>
      <c r="G275" t="s">
        <v>515</v>
      </c>
      <c r="H275" t="s">
        <v>872</v>
      </c>
      <c r="I275" t="str">
        <f t="shared" si="11"/>
        <v>鳥取県</v>
      </c>
      <c r="J275" t="s">
        <v>522</v>
      </c>
    </row>
    <row r="276" spans="1:10" x14ac:dyDescent="0.2">
      <c r="A276">
        <v>273</v>
      </c>
      <c r="C276" s="62">
        <v>31041</v>
      </c>
      <c r="D276" t="str">
        <f t="shared" si="10"/>
        <v>鳥取県立日野(黒坂施設)</v>
      </c>
      <c r="E276" t="s">
        <v>484</v>
      </c>
      <c r="F276" t="s">
        <v>658</v>
      </c>
      <c r="G276" t="s">
        <v>515</v>
      </c>
      <c r="H276" t="s">
        <v>873</v>
      </c>
      <c r="I276" t="str">
        <f t="shared" si="11"/>
        <v>鳥取県</v>
      </c>
      <c r="J276" t="s">
        <v>522</v>
      </c>
    </row>
    <row r="277" spans="1:10" x14ac:dyDescent="0.2">
      <c r="A277">
        <v>274</v>
      </c>
      <c r="B277" t="s">
        <v>659</v>
      </c>
      <c r="C277" s="62">
        <v>32010</v>
      </c>
      <c r="D277" t="str">
        <f t="shared" ref="D277:D343" si="12">F277&amp;G277&amp;H277</f>
        <v>島根県立出雲農林</v>
      </c>
      <c r="E277" t="s">
        <v>484</v>
      </c>
      <c r="F277" t="s">
        <v>659</v>
      </c>
      <c r="G277" t="s">
        <v>515</v>
      </c>
      <c r="H277" t="s">
        <v>874</v>
      </c>
      <c r="I277" t="str">
        <f t="shared" si="11"/>
        <v>島根県</v>
      </c>
      <c r="J277" t="s">
        <v>522</v>
      </c>
    </row>
    <row r="278" spans="1:10" x14ac:dyDescent="0.2">
      <c r="A278">
        <v>275</v>
      </c>
      <c r="C278" s="62">
        <v>32020</v>
      </c>
      <c r="D278" t="str">
        <f t="shared" si="12"/>
        <v>島根県立松江農林</v>
      </c>
      <c r="E278" t="s">
        <v>484</v>
      </c>
      <c r="F278" t="s">
        <v>659</v>
      </c>
      <c r="G278" t="s">
        <v>515</v>
      </c>
      <c r="H278" t="s">
        <v>875</v>
      </c>
      <c r="I278" t="str">
        <f t="shared" si="11"/>
        <v>島根県</v>
      </c>
      <c r="J278" t="s">
        <v>522</v>
      </c>
    </row>
    <row r="279" spans="1:10" x14ac:dyDescent="0.2">
      <c r="A279">
        <v>276</v>
      </c>
      <c r="C279" s="62">
        <v>32030</v>
      </c>
      <c r="D279" t="str">
        <f t="shared" si="12"/>
        <v>島根県立邇摩</v>
      </c>
      <c r="E279" t="s">
        <v>484</v>
      </c>
      <c r="F279" t="s">
        <v>659</v>
      </c>
      <c r="G279" t="s">
        <v>515</v>
      </c>
      <c r="H279" t="s">
        <v>660</v>
      </c>
      <c r="I279" t="str">
        <f t="shared" si="11"/>
        <v>島根県</v>
      </c>
      <c r="J279" t="s">
        <v>522</v>
      </c>
    </row>
    <row r="280" spans="1:10" x14ac:dyDescent="0.2">
      <c r="A280">
        <v>277</v>
      </c>
      <c r="C280" s="62">
        <v>32040</v>
      </c>
      <c r="D280" t="str">
        <f t="shared" si="12"/>
        <v>島根県立矢上</v>
      </c>
      <c r="E280" t="s">
        <v>484</v>
      </c>
      <c r="F280" t="s">
        <v>659</v>
      </c>
      <c r="G280" t="s">
        <v>515</v>
      </c>
      <c r="H280" t="s">
        <v>876</v>
      </c>
      <c r="I280" t="str">
        <f t="shared" si="11"/>
        <v>島根県</v>
      </c>
      <c r="J280" t="s">
        <v>522</v>
      </c>
    </row>
    <row r="281" spans="1:10" x14ac:dyDescent="0.2">
      <c r="A281">
        <v>278</v>
      </c>
      <c r="C281" s="62">
        <v>32050</v>
      </c>
      <c r="D281" t="str">
        <f t="shared" si="12"/>
        <v>島根県立益田翔陽</v>
      </c>
      <c r="E281" t="s">
        <v>484</v>
      </c>
      <c r="F281" t="s">
        <v>659</v>
      </c>
      <c r="G281" t="s">
        <v>515</v>
      </c>
      <c r="H281" t="s">
        <v>877</v>
      </c>
      <c r="I281" t="str">
        <f t="shared" si="11"/>
        <v>島根県</v>
      </c>
      <c r="J281" t="s">
        <v>522</v>
      </c>
    </row>
    <row r="282" spans="1:10" x14ac:dyDescent="0.2">
      <c r="A282">
        <v>279</v>
      </c>
      <c r="B282" t="s">
        <v>661</v>
      </c>
      <c r="C282" s="62">
        <v>33010</v>
      </c>
      <c r="D282" t="str">
        <f t="shared" si="12"/>
        <v>岡山県立高松農業</v>
      </c>
      <c r="E282" t="s">
        <v>484</v>
      </c>
      <c r="F282" t="s">
        <v>661</v>
      </c>
      <c r="G282" t="s">
        <v>515</v>
      </c>
      <c r="H282" t="s">
        <v>662</v>
      </c>
      <c r="I282" t="str">
        <f t="shared" si="11"/>
        <v>岡山県</v>
      </c>
      <c r="J282" t="s">
        <v>522</v>
      </c>
    </row>
    <row r="283" spans="1:10" x14ac:dyDescent="0.2">
      <c r="A283">
        <v>280</v>
      </c>
      <c r="C283" s="62">
        <v>33020</v>
      </c>
      <c r="D283" t="str">
        <f t="shared" si="12"/>
        <v>岡山県立勝間田</v>
      </c>
      <c r="E283" t="s">
        <v>484</v>
      </c>
      <c r="F283" t="s">
        <v>661</v>
      </c>
      <c r="G283" t="s">
        <v>515</v>
      </c>
      <c r="H283" t="s">
        <v>663</v>
      </c>
      <c r="I283" t="str">
        <f t="shared" si="11"/>
        <v>岡山県</v>
      </c>
      <c r="J283" t="s">
        <v>522</v>
      </c>
    </row>
    <row r="284" spans="1:10" x14ac:dyDescent="0.2">
      <c r="A284">
        <v>281</v>
      </c>
      <c r="C284" s="62">
        <v>33030</v>
      </c>
      <c r="D284" t="str">
        <f t="shared" si="12"/>
        <v>岡山県立瀬戸南</v>
      </c>
      <c r="E284" t="s">
        <v>484</v>
      </c>
      <c r="F284" t="s">
        <v>661</v>
      </c>
      <c r="G284" t="s">
        <v>515</v>
      </c>
      <c r="H284" t="s">
        <v>664</v>
      </c>
      <c r="I284" t="str">
        <f t="shared" si="11"/>
        <v>岡山県</v>
      </c>
      <c r="J284" t="s">
        <v>522</v>
      </c>
    </row>
    <row r="285" spans="1:10" x14ac:dyDescent="0.2">
      <c r="A285">
        <v>282</v>
      </c>
      <c r="C285" s="62">
        <v>33040</v>
      </c>
      <c r="D285" t="str">
        <f t="shared" si="12"/>
        <v>岡山県立新見</v>
      </c>
      <c r="E285" t="s">
        <v>484</v>
      </c>
      <c r="F285" t="s">
        <v>661</v>
      </c>
      <c r="G285" t="s">
        <v>515</v>
      </c>
      <c r="H285" t="s">
        <v>665</v>
      </c>
      <c r="I285" t="str">
        <f t="shared" si="11"/>
        <v>岡山県</v>
      </c>
      <c r="J285" t="s">
        <v>522</v>
      </c>
    </row>
    <row r="286" spans="1:10" x14ac:dyDescent="0.2">
      <c r="A286">
        <v>283</v>
      </c>
      <c r="C286" s="62">
        <v>33050</v>
      </c>
      <c r="D286" t="str">
        <f t="shared" si="12"/>
        <v>岡山県立興陽</v>
      </c>
      <c r="E286" t="s">
        <v>484</v>
      </c>
      <c r="F286" t="s">
        <v>661</v>
      </c>
      <c r="G286" t="s">
        <v>515</v>
      </c>
      <c r="H286" t="s">
        <v>666</v>
      </c>
      <c r="I286" t="str">
        <f t="shared" si="11"/>
        <v>岡山県</v>
      </c>
      <c r="J286" t="s">
        <v>522</v>
      </c>
    </row>
    <row r="287" spans="1:10" x14ac:dyDescent="0.2">
      <c r="A287">
        <v>284</v>
      </c>
      <c r="C287" s="62">
        <v>33060</v>
      </c>
      <c r="D287" t="str">
        <f t="shared" si="12"/>
        <v>岡山県立井原(南校地)</v>
      </c>
      <c r="E287" t="s">
        <v>484</v>
      </c>
      <c r="F287" t="s">
        <v>661</v>
      </c>
      <c r="G287" t="s">
        <v>515</v>
      </c>
      <c r="H287" t="s">
        <v>667</v>
      </c>
      <c r="I287" t="str">
        <f t="shared" si="11"/>
        <v>岡山県</v>
      </c>
      <c r="J287" t="s">
        <v>522</v>
      </c>
    </row>
    <row r="288" spans="1:10" x14ac:dyDescent="0.2">
      <c r="A288">
        <v>285</v>
      </c>
      <c r="C288" s="62">
        <v>33061</v>
      </c>
      <c r="D288" t="str">
        <f t="shared" si="12"/>
        <v>岡山県立井原(北校地)</v>
      </c>
      <c r="E288" t="s">
        <v>484</v>
      </c>
      <c r="F288" t="s">
        <v>661</v>
      </c>
      <c r="G288" t="s">
        <v>515</v>
      </c>
      <c r="H288" t="s">
        <v>668</v>
      </c>
      <c r="I288" t="str">
        <f t="shared" si="11"/>
        <v>岡山県</v>
      </c>
      <c r="J288" t="s">
        <v>522</v>
      </c>
    </row>
    <row r="289" spans="1:10" x14ac:dyDescent="0.2">
      <c r="A289">
        <v>286</v>
      </c>
      <c r="C289" s="62">
        <v>33070</v>
      </c>
      <c r="D289" t="str">
        <f t="shared" si="12"/>
        <v>岡山県立真庭</v>
      </c>
      <c r="E289" t="s">
        <v>484</v>
      </c>
      <c r="F289" t="s">
        <v>661</v>
      </c>
      <c r="G289" t="s">
        <v>515</v>
      </c>
      <c r="H289" t="s">
        <v>669</v>
      </c>
      <c r="I289" t="str">
        <f t="shared" si="11"/>
        <v>岡山県</v>
      </c>
      <c r="J289" t="s">
        <v>522</v>
      </c>
    </row>
    <row r="290" spans="1:10" x14ac:dyDescent="0.2">
      <c r="A290">
        <v>287</v>
      </c>
      <c r="C290" s="62">
        <v>33080</v>
      </c>
      <c r="D290" t="str">
        <f t="shared" si="12"/>
        <v>岡山県立高梁城南</v>
      </c>
      <c r="E290" t="s">
        <v>484</v>
      </c>
      <c r="F290" t="s">
        <v>661</v>
      </c>
      <c r="G290" t="s">
        <v>515</v>
      </c>
      <c r="H290" t="s">
        <v>670</v>
      </c>
      <c r="I290" t="str">
        <f t="shared" si="11"/>
        <v>岡山県</v>
      </c>
      <c r="J290" t="s">
        <v>522</v>
      </c>
    </row>
    <row r="291" spans="1:10" x14ac:dyDescent="0.2">
      <c r="A291">
        <v>288</v>
      </c>
      <c r="B291" t="s">
        <v>671</v>
      </c>
      <c r="C291" s="62">
        <v>34010</v>
      </c>
      <c r="D291" t="str">
        <f t="shared" si="12"/>
        <v>広島県立西条農業</v>
      </c>
      <c r="E291" t="s">
        <v>484</v>
      </c>
      <c r="F291" t="s">
        <v>671</v>
      </c>
      <c r="G291" t="s">
        <v>515</v>
      </c>
      <c r="H291" t="s">
        <v>878</v>
      </c>
      <c r="I291" t="str">
        <f t="shared" si="11"/>
        <v>広島県</v>
      </c>
      <c r="J291" t="s">
        <v>522</v>
      </c>
    </row>
    <row r="292" spans="1:10" x14ac:dyDescent="0.2">
      <c r="A292">
        <v>289</v>
      </c>
      <c r="C292" s="62">
        <v>34020</v>
      </c>
      <c r="D292" t="str">
        <f t="shared" si="12"/>
        <v>広島県立吉田</v>
      </c>
      <c r="E292" t="s">
        <v>484</v>
      </c>
      <c r="F292" t="s">
        <v>671</v>
      </c>
      <c r="G292" t="s">
        <v>515</v>
      </c>
      <c r="H292" t="s">
        <v>879</v>
      </c>
      <c r="I292" t="str">
        <f t="shared" si="11"/>
        <v>広島県</v>
      </c>
      <c r="J292" t="s">
        <v>522</v>
      </c>
    </row>
    <row r="293" spans="1:10" x14ac:dyDescent="0.2">
      <c r="A293">
        <v>290</v>
      </c>
      <c r="C293" s="62">
        <v>34030</v>
      </c>
      <c r="D293" t="str">
        <f t="shared" si="12"/>
        <v>広島県立世羅</v>
      </c>
      <c r="E293" t="s">
        <v>484</v>
      </c>
      <c r="F293" t="s">
        <v>671</v>
      </c>
      <c r="G293" t="s">
        <v>515</v>
      </c>
      <c r="H293" t="s">
        <v>880</v>
      </c>
      <c r="I293" t="str">
        <f t="shared" si="11"/>
        <v>広島県</v>
      </c>
      <c r="J293" t="s">
        <v>522</v>
      </c>
    </row>
    <row r="294" spans="1:10" x14ac:dyDescent="0.2">
      <c r="A294">
        <v>291</v>
      </c>
      <c r="C294" s="62">
        <v>34040</v>
      </c>
      <c r="D294" t="str">
        <f t="shared" si="12"/>
        <v>広島県立沼南</v>
      </c>
      <c r="E294" t="s">
        <v>484</v>
      </c>
      <c r="F294" t="s">
        <v>671</v>
      </c>
      <c r="G294" t="s">
        <v>515</v>
      </c>
      <c r="H294" t="s">
        <v>672</v>
      </c>
      <c r="I294" t="str">
        <f t="shared" si="11"/>
        <v>広島県</v>
      </c>
      <c r="J294" t="s">
        <v>522</v>
      </c>
    </row>
    <row r="295" spans="1:10" x14ac:dyDescent="0.2">
      <c r="A295">
        <v>292</v>
      </c>
      <c r="C295" s="62">
        <v>34050</v>
      </c>
      <c r="D295" t="str">
        <f t="shared" si="12"/>
        <v>広島県立油木</v>
      </c>
      <c r="E295" t="s">
        <v>484</v>
      </c>
      <c r="F295" t="s">
        <v>671</v>
      </c>
      <c r="G295" t="s">
        <v>515</v>
      </c>
      <c r="H295" t="s">
        <v>673</v>
      </c>
      <c r="I295" t="str">
        <f t="shared" si="11"/>
        <v>広島県</v>
      </c>
      <c r="J295" t="s">
        <v>522</v>
      </c>
    </row>
    <row r="296" spans="1:10" x14ac:dyDescent="0.2">
      <c r="A296">
        <v>293</v>
      </c>
      <c r="C296" s="62">
        <v>34060</v>
      </c>
      <c r="D296" t="str">
        <f t="shared" si="12"/>
        <v>広島県立庄原実業</v>
      </c>
      <c r="E296" t="s">
        <v>484</v>
      </c>
      <c r="F296" t="s">
        <v>671</v>
      </c>
      <c r="G296" t="s">
        <v>515</v>
      </c>
      <c r="H296" t="s">
        <v>881</v>
      </c>
      <c r="I296" t="str">
        <f t="shared" si="11"/>
        <v>広島県</v>
      </c>
      <c r="J296" t="s">
        <v>522</v>
      </c>
    </row>
    <row r="297" spans="1:10" x14ac:dyDescent="0.2">
      <c r="A297">
        <v>294</v>
      </c>
      <c r="B297" t="s">
        <v>674</v>
      </c>
      <c r="C297" s="62">
        <v>35010</v>
      </c>
      <c r="D297" t="str">
        <f t="shared" si="12"/>
        <v>山口県立山口農業</v>
      </c>
      <c r="E297" t="s">
        <v>484</v>
      </c>
      <c r="F297" t="s">
        <v>674</v>
      </c>
      <c r="G297" t="s">
        <v>515</v>
      </c>
      <c r="H297" t="s">
        <v>882</v>
      </c>
      <c r="I297" t="str">
        <f t="shared" si="11"/>
        <v>山口県</v>
      </c>
      <c r="J297" t="s">
        <v>522</v>
      </c>
    </row>
    <row r="298" spans="1:10" x14ac:dyDescent="0.2">
      <c r="A298">
        <v>295</v>
      </c>
      <c r="C298" s="62">
        <v>35020</v>
      </c>
      <c r="D298" t="str">
        <f t="shared" si="12"/>
        <v>山口県立田布施農工</v>
      </c>
      <c r="E298" t="s">
        <v>484</v>
      </c>
      <c r="F298" t="s">
        <v>674</v>
      </c>
      <c r="G298" t="s">
        <v>515</v>
      </c>
      <c r="H298" t="s">
        <v>675</v>
      </c>
      <c r="I298" t="str">
        <f t="shared" si="11"/>
        <v>山口県</v>
      </c>
      <c r="J298" t="s">
        <v>522</v>
      </c>
    </row>
    <row r="299" spans="1:10" x14ac:dyDescent="0.2">
      <c r="A299">
        <v>296</v>
      </c>
      <c r="C299" s="62">
        <v>35030</v>
      </c>
      <c r="D299" t="str">
        <f t="shared" si="12"/>
        <v>山口県立宇部西</v>
      </c>
      <c r="E299" t="s">
        <v>484</v>
      </c>
      <c r="F299" t="s">
        <v>674</v>
      </c>
      <c r="G299" t="s">
        <v>515</v>
      </c>
      <c r="H299" t="s">
        <v>883</v>
      </c>
      <c r="I299" t="str">
        <f t="shared" si="11"/>
        <v>山口県</v>
      </c>
      <c r="J299" t="s">
        <v>522</v>
      </c>
    </row>
    <row r="300" spans="1:10" x14ac:dyDescent="0.2">
      <c r="A300">
        <v>297</v>
      </c>
      <c r="C300" s="62">
        <v>35040</v>
      </c>
      <c r="D300" t="str">
        <f t="shared" si="12"/>
        <v>山口県立西市・山口農業高校西市分校</v>
      </c>
      <c r="E300" t="s">
        <v>484</v>
      </c>
      <c r="F300" t="s">
        <v>674</v>
      </c>
      <c r="G300" t="s">
        <v>515</v>
      </c>
      <c r="H300" s="7" t="s">
        <v>1079</v>
      </c>
      <c r="I300" t="str">
        <f t="shared" si="11"/>
        <v>山口県</v>
      </c>
      <c r="J300" t="s">
        <v>522</v>
      </c>
    </row>
    <row r="301" spans="1:10" x14ac:dyDescent="0.2">
      <c r="A301">
        <v>298</v>
      </c>
      <c r="C301" s="62">
        <v>35050</v>
      </c>
      <c r="D301" t="str">
        <f t="shared" si="12"/>
        <v>山口県立大津緑洋</v>
      </c>
      <c r="E301" t="s">
        <v>484</v>
      </c>
      <c r="F301" t="s">
        <v>674</v>
      </c>
      <c r="G301" t="s">
        <v>515</v>
      </c>
      <c r="H301" t="s">
        <v>676</v>
      </c>
      <c r="I301" t="str">
        <f t="shared" si="11"/>
        <v>山口県</v>
      </c>
      <c r="J301" t="s">
        <v>522</v>
      </c>
    </row>
    <row r="302" spans="1:10" x14ac:dyDescent="0.2">
      <c r="A302">
        <v>299</v>
      </c>
      <c r="C302" s="62">
        <v>35060</v>
      </c>
      <c r="D302" t="str">
        <f t="shared" si="12"/>
        <v>山口県立萩高校奈古分校</v>
      </c>
      <c r="E302" t="s">
        <v>484</v>
      </c>
      <c r="F302" t="s">
        <v>674</v>
      </c>
      <c r="G302" t="s">
        <v>515</v>
      </c>
      <c r="H302" s="7" t="s">
        <v>1082</v>
      </c>
      <c r="I302" t="str">
        <f t="shared" si="11"/>
        <v>山口県</v>
      </c>
      <c r="J302" t="s">
        <v>522</v>
      </c>
    </row>
    <row r="303" spans="1:10" x14ac:dyDescent="0.2">
      <c r="A303">
        <v>300</v>
      </c>
      <c r="B303" t="s">
        <v>677</v>
      </c>
      <c r="C303" s="62">
        <v>36010</v>
      </c>
      <c r="D303" t="str">
        <f t="shared" si="12"/>
        <v>徳島県立城西</v>
      </c>
      <c r="E303" t="s">
        <v>484</v>
      </c>
      <c r="F303" t="s">
        <v>677</v>
      </c>
      <c r="G303" t="s">
        <v>515</v>
      </c>
      <c r="H303" t="s">
        <v>678</v>
      </c>
      <c r="I303" t="str">
        <f t="shared" si="11"/>
        <v>徳島県</v>
      </c>
      <c r="J303" t="s">
        <v>522</v>
      </c>
    </row>
    <row r="304" spans="1:10" x14ac:dyDescent="0.2">
      <c r="A304">
        <v>301</v>
      </c>
      <c r="C304" s="62">
        <v>36011</v>
      </c>
      <c r="D304" t="str">
        <f t="shared" si="12"/>
        <v>徳島県立城西(神山分校)</v>
      </c>
      <c r="E304" t="s">
        <v>484</v>
      </c>
      <c r="F304" t="s">
        <v>677</v>
      </c>
      <c r="G304" t="s">
        <v>515</v>
      </c>
      <c r="H304" t="s">
        <v>679</v>
      </c>
      <c r="I304" t="str">
        <f t="shared" si="11"/>
        <v>徳島県</v>
      </c>
      <c r="J304" t="s">
        <v>522</v>
      </c>
    </row>
    <row r="305" spans="1:10" x14ac:dyDescent="0.2">
      <c r="A305">
        <v>302</v>
      </c>
      <c r="C305" s="62">
        <v>36020</v>
      </c>
      <c r="D305" t="str">
        <f t="shared" si="12"/>
        <v>徳島県立小松島西</v>
      </c>
      <c r="E305" t="s">
        <v>484</v>
      </c>
      <c r="F305" t="s">
        <v>677</v>
      </c>
      <c r="G305" t="s">
        <v>515</v>
      </c>
      <c r="H305" t="s">
        <v>680</v>
      </c>
      <c r="I305" t="str">
        <f t="shared" si="11"/>
        <v>徳島県</v>
      </c>
      <c r="J305" t="s">
        <v>522</v>
      </c>
    </row>
    <row r="306" spans="1:10" x14ac:dyDescent="0.2">
      <c r="A306">
        <v>303</v>
      </c>
      <c r="C306" s="62">
        <v>36021</v>
      </c>
      <c r="D306" t="str">
        <f t="shared" si="12"/>
        <v>徳島県立小松島西高校勝浦</v>
      </c>
      <c r="E306" t="s">
        <v>484</v>
      </c>
      <c r="F306" t="s">
        <v>677</v>
      </c>
      <c r="G306" t="s">
        <v>515</v>
      </c>
      <c r="H306" s="7" t="s">
        <v>1080</v>
      </c>
      <c r="I306" t="str">
        <f t="shared" si="11"/>
        <v>徳島県</v>
      </c>
      <c r="J306" t="s">
        <v>522</v>
      </c>
    </row>
    <row r="307" spans="1:10" x14ac:dyDescent="0.2">
      <c r="A307">
        <v>304</v>
      </c>
      <c r="C307" s="62">
        <v>36030</v>
      </c>
      <c r="D307" t="str">
        <f t="shared" si="12"/>
        <v>徳島県立吉野川</v>
      </c>
      <c r="E307" t="s">
        <v>484</v>
      </c>
      <c r="F307" t="s">
        <v>677</v>
      </c>
      <c r="G307" t="s">
        <v>515</v>
      </c>
      <c r="H307" t="s">
        <v>681</v>
      </c>
      <c r="I307" t="str">
        <f t="shared" si="11"/>
        <v>徳島県</v>
      </c>
      <c r="J307" t="s">
        <v>522</v>
      </c>
    </row>
    <row r="308" spans="1:10" x14ac:dyDescent="0.2">
      <c r="A308">
        <v>305</v>
      </c>
      <c r="C308" s="62">
        <v>36040</v>
      </c>
      <c r="D308" s="118" t="str">
        <f t="shared" si="12"/>
        <v>徳島県立三好</v>
      </c>
      <c r="E308" t="s">
        <v>484</v>
      </c>
      <c r="F308" t="s">
        <v>677</v>
      </c>
      <c r="G308" t="s">
        <v>515</v>
      </c>
      <c r="H308" t="s">
        <v>682</v>
      </c>
      <c r="I308" t="str">
        <f t="shared" si="11"/>
        <v>徳島県</v>
      </c>
      <c r="J308" t="s">
        <v>522</v>
      </c>
    </row>
    <row r="309" spans="1:10" x14ac:dyDescent="0.2">
      <c r="A309">
        <v>306</v>
      </c>
      <c r="C309" s="62">
        <v>36041</v>
      </c>
      <c r="D309" t="str">
        <f t="shared" si="12"/>
        <v>徳島県立池田　三好校</v>
      </c>
      <c r="E309" t="s">
        <v>484</v>
      </c>
      <c r="F309" t="s">
        <v>677</v>
      </c>
      <c r="G309" t="s">
        <v>515</v>
      </c>
      <c r="H309" s="7" t="s">
        <v>1097</v>
      </c>
      <c r="I309" t="str">
        <f t="shared" si="11"/>
        <v>徳島県</v>
      </c>
      <c r="J309" t="s">
        <v>522</v>
      </c>
    </row>
    <row r="310" spans="1:10" x14ac:dyDescent="0.2">
      <c r="A310">
        <v>307</v>
      </c>
      <c r="C310" s="62">
        <v>36050</v>
      </c>
      <c r="D310" t="str">
        <f>F310&amp;G310&amp;H310</f>
        <v>徳島県立那賀</v>
      </c>
      <c r="E310" t="s">
        <v>484</v>
      </c>
      <c r="F310" t="s">
        <v>677</v>
      </c>
      <c r="G310" t="s">
        <v>515</v>
      </c>
      <c r="H310" s="7" t="s">
        <v>1000</v>
      </c>
      <c r="I310" s="7" t="s">
        <v>1001</v>
      </c>
      <c r="J310" s="7" t="s">
        <v>999</v>
      </c>
    </row>
    <row r="311" spans="1:10" x14ac:dyDescent="0.2">
      <c r="A311">
        <v>308</v>
      </c>
      <c r="C311" s="62">
        <v>36060</v>
      </c>
      <c r="D311" t="str">
        <f>F311&amp;G311&amp;H311</f>
        <v>徳島県立阿南光</v>
      </c>
      <c r="E311" t="s">
        <v>484</v>
      </c>
      <c r="F311" t="s">
        <v>677</v>
      </c>
      <c r="G311" t="s">
        <v>515</v>
      </c>
      <c r="H311" s="7" t="s">
        <v>1098</v>
      </c>
      <c r="I311" s="7" t="s">
        <v>1001</v>
      </c>
      <c r="J311" s="7" t="s">
        <v>999</v>
      </c>
    </row>
    <row r="312" spans="1:10" x14ac:dyDescent="0.2">
      <c r="A312">
        <v>309</v>
      </c>
      <c r="B312" t="s">
        <v>683</v>
      </c>
      <c r="C312" s="62">
        <v>37010</v>
      </c>
      <c r="D312" t="str">
        <f t="shared" si="12"/>
        <v>香川県立農業経営</v>
      </c>
      <c r="E312" t="s">
        <v>484</v>
      </c>
      <c r="F312" t="s">
        <v>683</v>
      </c>
      <c r="G312" t="s">
        <v>515</v>
      </c>
      <c r="H312" t="s">
        <v>884</v>
      </c>
      <c r="I312" t="str">
        <f t="shared" si="11"/>
        <v>香川県</v>
      </c>
      <c r="J312" t="s">
        <v>522</v>
      </c>
    </row>
    <row r="313" spans="1:10" x14ac:dyDescent="0.2">
      <c r="A313">
        <v>310</v>
      </c>
      <c r="C313" s="62">
        <v>37020</v>
      </c>
      <c r="D313" t="str">
        <f t="shared" si="12"/>
        <v>香川県立石田</v>
      </c>
      <c r="E313" t="s">
        <v>484</v>
      </c>
      <c r="F313" t="s">
        <v>683</v>
      </c>
      <c r="G313" t="s">
        <v>515</v>
      </c>
      <c r="H313" t="s">
        <v>885</v>
      </c>
      <c r="I313" t="str">
        <f t="shared" si="11"/>
        <v>香川県</v>
      </c>
      <c r="J313" t="s">
        <v>522</v>
      </c>
    </row>
    <row r="314" spans="1:10" x14ac:dyDescent="0.2">
      <c r="A314">
        <v>311</v>
      </c>
      <c r="C314" s="62">
        <v>37030</v>
      </c>
      <c r="D314" t="str">
        <f t="shared" si="12"/>
        <v>香川県立高松南</v>
      </c>
      <c r="E314" t="s">
        <v>484</v>
      </c>
      <c r="F314" t="s">
        <v>683</v>
      </c>
      <c r="G314" t="s">
        <v>515</v>
      </c>
      <c r="H314" t="s">
        <v>886</v>
      </c>
      <c r="I314" t="str">
        <f t="shared" si="11"/>
        <v>香川県</v>
      </c>
      <c r="J314" t="s">
        <v>522</v>
      </c>
    </row>
    <row r="315" spans="1:10" x14ac:dyDescent="0.2">
      <c r="A315">
        <v>312</v>
      </c>
      <c r="C315" s="62">
        <v>37040</v>
      </c>
      <c r="D315" t="str">
        <f t="shared" si="12"/>
        <v>香川県立飯山</v>
      </c>
      <c r="E315" t="s">
        <v>484</v>
      </c>
      <c r="F315" t="s">
        <v>683</v>
      </c>
      <c r="G315" t="s">
        <v>515</v>
      </c>
      <c r="H315" t="s">
        <v>684</v>
      </c>
      <c r="I315" t="str">
        <f t="shared" si="11"/>
        <v>香川県</v>
      </c>
      <c r="J315" t="s">
        <v>522</v>
      </c>
    </row>
    <row r="316" spans="1:10" x14ac:dyDescent="0.2">
      <c r="A316">
        <v>313</v>
      </c>
      <c r="C316" s="62">
        <v>37050</v>
      </c>
      <c r="D316" t="str">
        <f t="shared" si="12"/>
        <v>香川県立笠田</v>
      </c>
      <c r="E316" t="s">
        <v>484</v>
      </c>
      <c r="F316" t="s">
        <v>683</v>
      </c>
      <c r="G316" t="s">
        <v>515</v>
      </c>
      <c r="H316" t="s">
        <v>887</v>
      </c>
      <c r="I316" t="str">
        <f t="shared" si="11"/>
        <v>香川県</v>
      </c>
      <c r="J316" t="s">
        <v>522</v>
      </c>
    </row>
    <row r="317" spans="1:10" x14ac:dyDescent="0.2">
      <c r="A317">
        <v>314</v>
      </c>
      <c r="B317" t="s">
        <v>685</v>
      </c>
      <c r="C317" s="62">
        <v>38010</v>
      </c>
      <c r="D317" t="str">
        <f t="shared" si="12"/>
        <v>愛媛県立丹原</v>
      </c>
      <c r="E317" t="s">
        <v>484</v>
      </c>
      <c r="F317" t="s">
        <v>685</v>
      </c>
      <c r="G317" t="s">
        <v>515</v>
      </c>
      <c r="H317" t="s">
        <v>686</v>
      </c>
      <c r="I317" t="str">
        <f t="shared" si="11"/>
        <v>愛媛県</v>
      </c>
      <c r="J317" t="s">
        <v>522</v>
      </c>
    </row>
    <row r="318" spans="1:10" x14ac:dyDescent="0.2">
      <c r="A318">
        <v>315</v>
      </c>
      <c r="C318" s="62">
        <v>38020</v>
      </c>
      <c r="D318" t="str">
        <f t="shared" si="12"/>
        <v>愛媛県立土居</v>
      </c>
      <c r="E318" t="s">
        <v>484</v>
      </c>
      <c r="F318" t="s">
        <v>685</v>
      </c>
      <c r="G318" t="s">
        <v>515</v>
      </c>
      <c r="H318" t="s">
        <v>888</v>
      </c>
      <c r="I318" t="str">
        <f t="shared" si="11"/>
        <v>愛媛県</v>
      </c>
      <c r="J318" t="s">
        <v>522</v>
      </c>
    </row>
    <row r="319" spans="1:10" x14ac:dyDescent="0.2">
      <c r="A319">
        <v>316</v>
      </c>
      <c r="C319" s="62">
        <v>38030</v>
      </c>
      <c r="D319" t="str">
        <f t="shared" si="12"/>
        <v>愛媛県立西条農業</v>
      </c>
      <c r="E319" t="s">
        <v>484</v>
      </c>
      <c r="F319" t="s">
        <v>685</v>
      </c>
      <c r="G319" t="s">
        <v>515</v>
      </c>
      <c r="H319" t="s">
        <v>889</v>
      </c>
      <c r="I319" t="str">
        <f t="shared" si="11"/>
        <v>愛媛県</v>
      </c>
      <c r="J319" t="s">
        <v>522</v>
      </c>
    </row>
    <row r="320" spans="1:10" x14ac:dyDescent="0.2">
      <c r="A320">
        <v>317</v>
      </c>
      <c r="C320" s="62">
        <v>38040</v>
      </c>
      <c r="D320" t="str">
        <f t="shared" si="12"/>
        <v>愛媛県立今治南</v>
      </c>
      <c r="E320" t="s">
        <v>484</v>
      </c>
      <c r="F320" t="s">
        <v>685</v>
      </c>
      <c r="G320" t="s">
        <v>515</v>
      </c>
      <c r="H320" t="s">
        <v>890</v>
      </c>
      <c r="I320" t="str">
        <f t="shared" si="11"/>
        <v>愛媛県</v>
      </c>
      <c r="J320" t="s">
        <v>522</v>
      </c>
    </row>
    <row r="321" spans="1:10" x14ac:dyDescent="0.2">
      <c r="A321">
        <v>318</v>
      </c>
      <c r="C321" s="62">
        <v>38050</v>
      </c>
      <c r="D321" t="str">
        <f t="shared" si="12"/>
        <v>愛媛県立上浮穴</v>
      </c>
      <c r="E321" t="s">
        <v>484</v>
      </c>
      <c r="F321" t="s">
        <v>685</v>
      </c>
      <c r="G321" t="s">
        <v>515</v>
      </c>
      <c r="H321" t="s">
        <v>891</v>
      </c>
      <c r="I321" t="str">
        <f t="shared" si="11"/>
        <v>愛媛県</v>
      </c>
      <c r="J321" t="s">
        <v>522</v>
      </c>
    </row>
    <row r="322" spans="1:10" x14ac:dyDescent="0.2">
      <c r="A322">
        <v>319</v>
      </c>
      <c r="C322" s="62">
        <v>38060</v>
      </c>
      <c r="D322" t="str">
        <f t="shared" si="12"/>
        <v>愛媛県立伊予農業</v>
      </c>
      <c r="E322" t="s">
        <v>484</v>
      </c>
      <c r="F322" t="s">
        <v>685</v>
      </c>
      <c r="G322" t="s">
        <v>515</v>
      </c>
      <c r="H322" t="s">
        <v>892</v>
      </c>
      <c r="I322" t="str">
        <f t="shared" si="11"/>
        <v>愛媛県</v>
      </c>
      <c r="J322" t="s">
        <v>522</v>
      </c>
    </row>
    <row r="323" spans="1:10" x14ac:dyDescent="0.2">
      <c r="A323">
        <v>320</v>
      </c>
      <c r="C323" s="62">
        <v>38070</v>
      </c>
      <c r="D323" t="str">
        <f t="shared" si="12"/>
        <v>愛媛県立大洲農業</v>
      </c>
      <c r="E323" t="s">
        <v>484</v>
      </c>
      <c r="F323" t="s">
        <v>685</v>
      </c>
      <c r="G323" t="s">
        <v>515</v>
      </c>
      <c r="H323" t="s">
        <v>893</v>
      </c>
      <c r="I323" t="str">
        <f t="shared" si="11"/>
        <v>愛媛県</v>
      </c>
      <c r="J323" t="s">
        <v>522</v>
      </c>
    </row>
    <row r="324" spans="1:10" x14ac:dyDescent="0.2">
      <c r="A324">
        <v>321</v>
      </c>
      <c r="C324" s="62">
        <v>38080</v>
      </c>
      <c r="D324" t="str">
        <f t="shared" si="12"/>
        <v>愛媛県立川之石</v>
      </c>
      <c r="E324" t="s">
        <v>484</v>
      </c>
      <c r="F324" t="s">
        <v>685</v>
      </c>
      <c r="G324" t="s">
        <v>515</v>
      </c>
      <c r="H324" t="s">
        <v>894</v>
      </c>
      <c r="I324" t="str">
        <f t="shared" si="11"/>
        <v>愛媛県</v>
      </c>
      <c r="J324" t="s">
        <v>522</v>
      </c>
    </row>
    <row r="325" spans="1:10" x14ac:dyDescent="0.2">
      <c r="A325">
        <v>322</v>
      </c>
      <c r="C325" s="62">
        <v>38090</v>
      </c>
      <c r="D325" t="str">
        <f t="shared" si="12"/>
        <v>愛媛県立宇和</v>
      </c>
      <c r="E325" t="s">
        <v>484</v>
      </c>
      <c r="F325" t="s">
        <v>685</v>
      </c>
      <c r="G325" t="s">
        <v>515</v>
      </c>
      <c r="H325" t="s">
        <v>895</v>
      </c>
      <c r="I325" t="str">
        <f t="shared" si="11"/>
        <v>愛媛県</v>
      </c>
      <c r="J325" t="s">
        <v>522</v>
      </c>
    </row>
    <row r="326" spans="1:10" x14ac:dyDescent="0.2">
      <c r="A326">
        <v>323</v>
      </c>
      <c r="C326" s="62">
        <v>38100</v>
      </c>
      <c r="D326" t="str">
        <f t="shared" si="12"/>
        <v>愛媛県立野村</v>
      </c>
      <c r="E326" t="s">
        <v>484</v>
      </c>
      <c r="F326" t="s">
        <v>685</v>
      </c>
      <c r="G326" t="s">
        <v>515</v>
      </c>
      <c r="H326" t="s">
        <v>896</v>
      </c>
      <c r="I326" t="str">
        <f t="shared" si="11"/>
        <v>愛媛県</v>
      </c>
      <c r="J326" t="s">
        <v>522</v>
      </c>
    </row>
    <row r="327" spans="1:10" x14ac:dyDescent="0.2">
      <c r="A327">
        <v>324</v>
      </c>
      <c r="C327" s="62">
        <v>38110</v>
      </c>
      <c r="D327" t="str">
        <f t="shared" si="12"/>
        <v>愛媛県立三間</v>
      </c>
      <c r="E327" t="s">
        <v>484</v>
      </c>
      <c r="F327" t="s">
        <v>685</v>
      </c>
      <c r="G327" t="s">
        <v>515</v>
      </c>
      <c r="H327" t="s">
        <v>897</v>
      </c>
      <c r="I327" t="str">
        <f t="shared" si="11"/>
        <v>愛媛県</v>
      </c>
      <c r="J327" t="s">
        <v>522</v>
      </c>
    </row>
    <row r="328" spans="1:10" x14ac:dyDescent="0.2">
      <c r="A328">
        <v>325</v>
      </c>
      <c r="C328" s="62">
        <v>38120</v>
      </c>
      <c r="D328" t="str">
        <f t="shared" si="12"/>
        <v>愛媛県立北宇和</v>
      </c>
      <c r="E328" t="s">
        <v>484</v>
      </c>
      <c r="F328" t="s">
        <v>685</v>
      </c>
      <c r="G328" t="s">
        <v>515</v>
      </c>
      <c r="H328" t="s">
        <v>898</v>
      </c>
      <c r="I328" t="str">
        <f t="shared" si="11"/>
        <v>愛媛県</v>
      </c>
      <c r="J328" t="s">
        <v>522</v>
      </c>
    </row>
    <row r="329" spans="1:10" x14ac:dyDescent="0.2">
      <c r="A329">
        <v>326</v>
      </c>
      <c r="C329" s="62">
        <v>38130</v>
      </c>
      <c r="D329" t="str">
        <f t="shared" si="12"/>
        <v>愛媛県立南宇和</v>
      </c>
      <c r="E329" t="s">
        <v>484</v>
      </c>
      <c r="F329" t="s">
        <v>685</v>
      </c>
      <c r="G329" t="s">
        <v>515</v>
      </c>
      <c r="H329" t="s">
        <v>899</v>
      </c>
      <c r="I329" t="str">
        <f t="shared" si="11"/>
        <v>愛媛県</v>
      </c>
      <c r="J329" t="s">
        <v>522</v>
      </c>
    </row>
    <row r="330" spans="1:10" x14ac:dyDescent="0.2">
      <c r="A330">
        <v>327</v>
      </c>
      <c r="C330" s="62">
        <v>38140</v>
      </c>
      <c r="D330" t="str">
        <f t="shared" si="12"/>
        <v>愛媛大学附属</v>
      </c>
      <c r="E330" t="s">
        <v>484</v>
      </c>
      <c r="H330" t="s">
        <v>687</v>
      </c>
      <c r="I330" t="s">
        <v>685</v>
      </c>
      <c r="J330" t="s">
        <v>522</v>
      </c>
    </row>
    <row r="331" spans="1:10" x14ac:dyDescent="0.2">
      <c r="A331">
        <v>328</v>
      </c>
      <c r="B331" t="s">
        <v>688</v>
      </c>
      <c r="C331" s="62">
        <v>39010</v>
      </c>
      <c r="D331" t="str">
        <f t="shared" si="12"/>
        <v>高知県立高知農業</v>
      </c>
      <c r="E331" t="s">
        <v>484</v>
      </c>
      <c r="F331" t="s">
        <v>688</v>
      </c>
      <c r="G331" t="s">
        <v>515</v>
      </c>
      <c r="H331" t="s">
        <v>900</v>
      </c>
      <c r="I331" t="str">
        <f t="shared" si="11"/>
        <v>高知県</v>
      </c>
      <c r="J331" t="s">
        <v>522</v>
      </c>
    </row>
    <row r="332" spans="1:10" x14ac:dyDescent="0.2">
      <c r="A332">
        <v>329</v>
      </c>
      <c r="C332" s="62">
        <v>39020</v>
      </c>
      <c r="D332" t="str">
        <f t="shared" si="12"/>
        <v>高知県立幡多農業</v>
      </c>
      <c r="E332" t="s">
        <v>484</v>
      </c>
      <c r="F332" t="s">
        <v>688</v>
      </c>
      <c r="G332" t="s">
        <v>515</v>
      </c>
      <c r="H332" t="s">
        <v>901</v>
      </c>
      <c r="I332" t="str">
        <f t="shared" si="11"/>
        <v>高知県</v>
      </c>
      <c r="J332" t="s">
        <v>522</v>
      </c>
    </row>
    <row r="333" spans="1:10" x14ac:dyDescent="0.2">
      <c r="A333">
        <v>330</v>
      </c>
      <c r="C333" s="62">
        <v>39030</v>
      </c>
      <c r="D333" t="str">
        <f t="shared" si="12"/>
        <v>高知県立春野</v>
      </c>
      <c r="E333" t="s">
        <v>484</v>
      </c>
      <c r="F333" t="s">
        <v>688</v>
      </c>
      <c r="G333" t="s">
        <v>515</v>
      </c>
      <c r="H333" t="s">
        <v>902</v>
      </c>
      <c r="I333" t="str">
        <f t="shared" si="11"/>
        <v>高知県</v>
      </c>
      <c r="J333" t="s">
        <v>522</v>
      </c>
    </row>
    <row r="334" spans="1:10" x14ac:dyDescent="0.2">
      <c r="A334">
        <v>331</v>
      </c>
      <c r="B334" t="s">
        <v>689</v>
      </c>
      <c r="C334" s="62">
        <v>40010</v>
      </c>
      <c r="D334" t="str">
        <f t="shared" si="12"/>
        <v>福岡県立糸島農業</v>
      </c>
      <c r="E334" t="s">
        <v>484</v>
      </c>
      <c r="F334" t="s">
        <v>689</v>
      </c>
      <c r="G334" t="s">
        <v>515</v>
      </c>
      <c r="H334" t="s">
        <v>903</v>
      </c>
      <c r="I334" t="str">
        <f t="shared" si="11"/>
        <v>福岡県</v>
      </c>
      <c r="J334" t="s">
        <v>522</v>
      </c>
    </row>
    <row r="335" spans="1:10" x14ac:dyDescent="0.2">
      <c r="A335">
        <v>332</v>
      </c>
      <c r="C335" s="62">
        <v>40020</v>
      </c>
      <c r="D335" t="str">
        <f t="shared" si="12"/>
        <v>福岡県立行橋</v>
      </c>
      <c r="E335" t="s">
        <v>484</v>
      </c>
      <c r="F335" t="s">
        <v>689</v>
      </c>
      <c r="G335" t="s">
        <v>515</v>
      </c>
      <c r="H335" t="s">
        <v>690</v>
      </c>
      <c r="I335" t="str">
        <f t="shared" si="11"/>
        <v>福岡県</v>
      </c>
      <c r="J335" t="s">
        <v>522</v>
      </c>
    </row>
    <row r="336" spans="1:10" x14ac:dyDescent="0.2">
      <c r="A336">
        <v>333</v>
      </c>
      <c r="C336" s="62">
        <v>40030</v>
      </c>
      <c r="D336" t="str">
        <f t="shared" si="12"/>
        <v>福岡県立遠賀</v>
      </c>
      <c r="E336" t="s">
        <v>484</v>
      </c>
      <c r="F336" t="s">
        <v>689</v>
      </c>
      <c r="G336" t="s">
        <v>515</v>
      </c>
      <c r="H336" t="s">
        <v>691</v>
      </c>
      <c r="I336" t="str">
        <f t="shared" ref="I336:I402" si="13">F336&amp;J336</f>
        <v>福岡県</v>
      </c>
      <c r="J336" t="s">
        <v>522</v>
      </c>
    </row>
    <row r="337" spans="1:10" x14ac:dyDescent="0.2">
      <c r="A337">
        <v>334</v>
      </c>
      <c r="C337" s="62">
        <v>40040</v>
      </c>
      <c r="D337" t="str">
        <f t="shared" si="12"/>
        <v>福岡県立福岡農業</v>
      </c>
      <c r="E337" t="s">
        <v>484</v>
      </c>
      <c r="F337" t="s">
        <v>689</v>
      </c>
      <c r="G337" t="s">
        <v>515</v>
      </c>
      <c r="H337" t="s">
        <v>904</v>
      </c>
      <c r="I337" t="str">
        <f t="shared" si="13"/>
        <v>福岡県</v>
      </c>
      <c r="J337" t="s">
        <v>522</v>
      </c>
    </row>
    <row r="338" spans="1:10" x14ac:dyDescent="0.2">
      <c r="A338">
        <v>335</v>
      </c>
      <c r="C338" s="62">
        <v>40050</v>
      </c>
      <c r="D338" t="str">
        <f t="shared" si="12"/>
        <v>福岡県立久留米筑水</v>
      </c>
      <c r="E338" t="s">
        <v>484</v>
      </c>
      <c r="F338" t="s">
        <v>689</v>
      </c>
      <c r="G338" t="s">
        <v>515</v>
      </c>
      <c r="H338" t="s">
        <v>692</v>
      </c>
      <c r="I338" t="str">
        <f t="shared" si="13"/>
        <v>福岡県</v>
      </c>
      <c r="J338" t="s">
        <v>522</v>
      </c>
    </row>
    <row r="339" spans="1:10" x14ac:dyDescent="0.2">
      <c r="A339">
        <v>336</v>
      </c>
      <c r="C339" s="62">
        <v>40060</v>
      </c>
      <c r="D339" t="str">
        <f t="shared" si="12"/>
        <v>福岡県立八女農業</v>
      </c>
      <c r="E339" t="s">
        <v>484</v>
      </c>
      <c r="F339" t="s">
        <v>689</v>
      </c>
      <c r="G339" t="s">
        <v>515</v>
      </c>
      <c r="H339" t="s">
        <v>693</v>
      </c>
      <c r="I339" t="str">
        <f t="shared" si="13"/>
        <v>福岡県</v>
      </c>
      <c r="J339" t="s">
        <v>522</v>
      </c>
    </row>
    <row r="340" spans="1:10" x14ac:dyDescent="0.2">
      <c r="A340">
        <v>337</v>
      </c>
      <c r="C340" s="62">
        <v>40070</v>
      </c>
      <c r="D340" t="str">
        <f t="shared" si="12"/>
        <v>福岡県立朝倉光陽</v>
      </c>
      <c r="E340" t="s">
        <v>484</v>
      </c>
      <c r="F340" t="s">
        <v>689</v>
      </c>
      <c r="G340" t="s">
        <v>515</v>
      </c>
      <c r="H340" t="s">
        <v>694</v>
      </c>
      <c r="I340" t="str">
        <f t="shared" si="13"/>
        <v>福岡県</v>
      </c>
      <c r="J340" t="s">
        <v>522</v>
      </c>
    </row>
    <row r="341" spans="1:10" x14ac:dyDescent="0.2">
      <c r="A341">
        <v>338</v>
      </c>
      <c r="C341" s="62">
        <v>40080</v>
      </c>
      <c r="D341" t="str">
        <f t="shared" si="12"/>
        <v>福岡県立田川科学技術</v>
      </c>
      <c r="E341" t="s">
        <v>484</v>
      </c>
      <c r="F341" t="s">
        <v>689</v>
      </c>
      <c r="G341" t="s">
        <v>515</v>
      </c>
      <c r="H341" t="s">
        <v>905</v>
      </c>
      <c r="I341" t="str">
        <f t="shared" si="13"/>
        <v>福岡県</v>
      </c>
      <c r="J341" t="s">
        <v>522</v>
      </c>
    </row>
    <row r="342" spans="1:10" x14ac:dyDescent="0.2">
      <c r="A342">
        <v>339</v>
      </c>
      <c r="C342" s="62">
        <v>40090</v>
      </c>
      <c r="D342" t="str">
        <f t="shared" si="12"/>
        <v>福岡県立嘉穂総合</v>
      </c>
      <c r="E342" t="s">
        <v>484</v>
      </c>
      <c r="F342" t="s">
        <v>689</v>
      </c>
      <c r="G342" t="s">
        <v>515</v>
      </c>
      <c r="H342" t="s">
        <v>695</v>
      </c>
      <c r="I342" t="str">
        <f t="shared" si="13"/>
        <v>福岡県</v>
      </c>
      <c r="J342" t="s">
        <v>522</v>
      </c>
    </row>
    <row r="343" spans="1:10" x14ac:dyDescent="0.2">
      <c r="A343">
        <v>340</v>
      </c>
      <c r="B343" t="s">
        <v>696</v>
      </c>
      <c r="C343" s="62">
        <v>41010</v>
      </c>
      <c r="D343" t="str">
        <f t="shared" si="12"/>
        <v>佐賀県立佐賀農業</v>
      </c>
      <c r="E343" t="s">
        <v>484</v>
      </c>
      <c r="F343" t="s">
        <v>696</v>
      </c>
      <c r="G343" t="s">
        <v>515</v>
      </c>
      <c r="H343" t="s">
        <v>906</v>
      </c>
      <c r="I343" t="str">
        <f t="shared" si="13"/>
        <v>佐賀県</v>
      </c>
      <c r="J343" t="s">
        <v>522</v>
      </c>
    </row>
    <row r="344" spans="1:10" x14ac:dyDescent="0.2">
      <c r="A344">
        <v>341</v>
      </c>
      <c r="C344" s="62">
        <v>41020</v>
      </c>
      <c r="D344" t="str">
        <f t="shared" ref="D344:D403" si="14">F344&amp;G344&amp;H344</f>
        <v>佐賀県立神埼清明</v>
      </c>
      <c r="E344" t="s">
        <v>484</v>
      </c>
      <c r="F344" t="s">
        <v>696</v>
      </c>
      <c r="G344" t="s">
        <v>515</v>
      </c>
      <c r="H344" t="s">
        <v>697</v>
      </c>
      <c r="I344" t="str">
        <f t="shared" si="13"/>
        <v>佐賀県</v>
      </c>
      <c r="J344" t="s">
        <v>522</v>
      </c>
    </row>
    <row r="345" spans="1:10" x14ac:dyDescent="0.2">
      <c r="A345">
        <v>342</v>
      </c>
      <c r="C345" s="62">
        <v>41030</v>
      </c>
      <c r="D345" t="str">
        <f t="shared" si="14"/>
        <v>佐賀県立伊万里農林</v>
      </c>
      <c r="E345" t="s">
        <v>484</v>
      </c>
      <c r="F345" t="s">
        <v>696</v>
      </c>
      <c r="G345" t="s">
        <v>515</v>
      </c>
      <c r="H345" s="7" t="s">
        <v>1084</v>
      </c>
      <c r="I345" t="str">
        <f t="shared" si="13"/>
        <v>佐賀県</v>
      </c>
      <c r="J345" t="s">
        <v>522</v>
      </c>
    </row>
    <row r="346" spans="1:10" x14ac:dyDescent="0.2">
      <c r="A346">
        <v>343</v>
      </c>
      <c r="C346" s="62">
        <v>41040</v>
      </c>
      <c r="D346" t="str">
        <f t="shared" si="14"/>
        <v>佐賀県立高志館</v>
      </c>
      <c r="E346" t="s">
        <v>484</v>
      </c>
      <c r="F346" t="s">
        <v>696</v>
      </c>
      <c r="G346" t="s">
        <v>515</v>
      </c>
      <c r="H346" t="s">
        <v>698</v>
      </c>
      <c r="I346" t="str">
        <f t="shared" si="13"/>
        <v>佐賀県</v>
      </c>
      <c r="J346" t="s">
        <v>522</v>
      </c>
    </row>
    <row r="347" spans="1:10" x14ac:dyDescent="0.2">
      <c r="A347">
        <v>344</v>
      </c>
      <c r="C347" s="62">
        <v>41050</v>
      </c>
      <c r="D347" t="str">
        <f t="shared" si="14"/>
        <v>佐賀県立唐津南</v>
      </c>
      <c r="E347" t="s">
        <v>484</v>
      </c>
      <c r="F347" t="s">
        <v>696</v>
      </c>
      <c r="G347" t="s">
        <v>515</v>
      </c>
      <c r="H347" t="s">
        <v>699</v>
      </c>
      <c r="I347" t="str">
        <f t="shared" si="13"/>
        <v>佐賀県</v>
      </c>
      <c r="J347" t="s">
        <v>522</v>
      </c>
    </row>
    <row r="348" spans="1:10" x14ac:dyDescent="0.2">
      <c r="A348">
        <v>345</v>
      </c>
      <c r="C348" s="62">
        <v>41060</v>
      </c>
      <c r="D348" t="str">
        <f t="shared" si="14"/>
        <v>佐賀県立伊万里実業</v>
      </c>
      <c r="E348" t="s">
        <v>484</v>
      </c>
      <c r="F348" t="s">
        <v>696</v>
      </c>
      <c r="G348" t="s">
        <v>515</v>
      </c>
      <c r="H348" s="7" t="s">
        <v>1083</v>
      </c>
      <c r="I348" t="str">
        <f t="shared" si="13"/>
        <v>佐賀県</v>
      </c>
      <c r="J348" t="s">
        <v>522</v>
      </c>
    </row>
    <row r="349" spans="1:10" x14ac:dyDescent="0.2">
      <c r="A349">
        <v>346</v>
      </c>
      <c r="B349" t="s">
        <v>700</v>
      </c>
      <c r="C349" s="62">
        <v>42010</v>
      </c>
      <c r="D349" t="str">
        <f t="shared" si="14"/>
        <v>長崎県立諫早農業</v>
      </c>
      <c r="E349" t="s">
        <v>484</v>
      </c>
      <c r="F349" t="s">
        <v>700</v>
      </c>
      <c r="G349" t="s">
        <v>515</v>
      </c>
      <c r="H349" t="s">
        <v>701</v>
      </c>
      <c r="I349" t="str">
        <f t="shared" si="13"/>
        <v>長崎県</v>
      </c>
      <c r="J349" t="s">
        <v>522</v>
      </c>
    </row>
    <row r="350" spans="1:10" x14ac:dyDescent="0.2">
      <c r="A350">
        <v>347</v>
      </c>
      <c r="C350" s="62">
        <v>42020</v>
      </c>
      <c r="D350" t="str">
        <f t="shared" si="14"/>
        <v>長崎県立島原農業</v>
      </c>
      <c r="E350" t="s">
        <v>484</v>
      </c>
      <c r="F350" t="s">
        <v>700</v>
      </c>
      <c r="G350" t="s">
        <v>515</v>
      </c>
      <c r="H350" t="s">
        <v>907</v>
      </c>
      <c r="I350" t="str">
        <f t="shared" si="13"/>
        <v>長崎県</v>
      </c>
      <c r="J350" t="s">
        <v>522</v>
      </c>
    </row>
    <row r="351" spans="1:10" x14ac:dyDescent="0.2">
      <c r="A351">
        <v>348</v>
      </c>
      <c r="C351" s="62">
        <v>42030</v>
      </c>
      <c r="D351" t="str">
        <f t="shared" si="14"/>
        <v>長崎県立大村城南</v>
      </c>
      <c r="E351" t="s">
        <v>484</v>
      </c>
      <c r="F351" t="s">
        <v>700</v>
      </c>
      <c r="G351" t="s">
        <v>515</v>
      </c>
      <c r="H351" t="s">
        <v>908</v>
      </c>
      <c r="I351" t="str">
        <f t="shared" si="13"/>
        <v>長崎県</v>
      </c>
      <c r="J351" t="s">
        <v>522</v>
      </c>
    </row>
    <row r="352" spans="1:10" x14ac:dyDescent="0.2">
      <c r="A352">
        <v>349</v>
      </c>
      <c r="C352" s="62">
        <v>42040</v>
      </c>
      <c r="D352" t="str">
        <f t="shared" si="14"/>
        <v>長崎県立西彼農業</v>
      </c>
      <c r="E352" t="s">
        <v>484</v>
      </c>
      <c r="F352" t="s">
        <v>700</v>
      </c>
      <c r="G352" t="s">
        <v>515</v>
      </c>
      <c r="H352" t="s">
        <v>702</v>
      </c>
      <c r="I352" t="str">
        <f t="shared" si="13"/>
        <v>長崎県</v>
      </c>
      <c r="J352" t="s">
        <v>522</v>
      </c>
    </row>
    <row r="353" spans="1:10" x14ac:dyDescent="0.2">
      <c r="A353">
        <v>350</v>
      </c>
      <c r="C353" s="62">
        <v>42050</v>
      </c>
      <c r="D353" t="str">
        <f t="shared" si="14"/>
        <v>長崎県立北松農業</v>
      </c>
      <c r="E353" t="s">
        <v>484</v>
      </c>
      <c r="F353" t="s">
        <v>700</v>
      </c>
      <c r="G353" t="s">
        <v>515</v>
      </c>
      <c r="H353" t="s">
        <v>703</v>
      </c>
      <c r="I353" t="str">
        <f t="shared" si="13"/>
        <v>長崎県</v>
      </c>
      <c r="J353" t="s">
        <v>522</v>
      </c>
    </row>
    <row r="354" spans="1:10" x14ac:dyDescent="0.2">
      <c r="A354">
        <v>351</v>
      </c>
      <c r="B354" t="s">
        <v>704</v>
      </c>
      <c r="C354" s="62">
        <v>43010</v>
      </c>
      <c r="D354" t="str">
        <f t="shared" si="14"/>
        <v>熊本県立熊本農業</v>
      </c>
      <c r="E354" t="s">
        <v>484</v>
      </c>
      <c r="F354" t="s">
        <v>704</v>
      </c>
      <c r="G354" t="s">
        <v>515</v>
      </c>
      <c r="H354" t="s">
        <v>909</v>
      </c>
      <c r="I354" t="str">
        <f t="shared" si="13"/>
        <v>熊本県</v>
      </c>
      <c r="J354" t="s">
        <v>522</v>
      </c>
    </row>
    <row r="355" spans="1:10" x14ac:dyDescent="0.2">
      <c r="A355">
        <v>352</v>
      </c>
      <c r="C355" s="62">
        <v>43020</v>
      </c>
      <c r="D355" t="str">
        <f t="shared" si="14"/>
        <v>熊本県立北稜</v>
      </c>
      <c r="E355" t="s">
        <v>484</v>
      </c>
      <c r="F355" t="s">
        <v>704</v>
      </c>
      <c r="G355" t="s">
        <v>515</v>
      </c>
      <c r="H355" t="s">
        <v>705</v>
      </c>
      <c r="I355" t="str">
        <f t="shared" si="13"/>
        <v>熊本県</v>
      </c>
      <c r="J355" t="s">
        <v>522</v>
      </c>
    </row>
    <row r="356" spans="1:10" x14ac:dyDescent="0.2">
      <c r="A356">
        <v>353</v>
      </c>
      <c r="C356" s="62">
        <v>43030</v>
      </c>
      <c r="D356" t="str">
        <f t="shared" si="14"/>
        <v>熊本県立鹿本農業</v>
      </c>
      <c r="E356" t="s">
        <v>484</v>
      </c>
      <c r="F356" t="s">
        <v>704</v>
      </c>
      <c r="G356" t="s">
        <v>515</v>
      </c>
      <c r="H356" t="s">
        <v>910</v>
      </c>
      <c r="I356" t="str">
        <f t="shared" si="13"/>
        <v>熊本県</v>
      </c>
      <c r="J356" t="s">
        <v>522</v>
      </c>
    </row>
    <row r="357" spans="1:10" x14ac:dyDescent="0.2">
      <c r="A357">
        <v>354</v>
      </c>
      <c r="C357" s="62">
        <v>43040</v>
      </c>
      <c r="D357" t="str">
        <f t="shared" si="14"/>
        <v>熊本県立菊池農業</v>
      </c>
      <c r="E357" t="s">
        <v>484</v>
      </c>
      <c r="F357" t="s">
        <v>704</v>
      </c>
      <c r="G357" t="s">
        <v>515</v>
      </c>
      <c r="H357" t="s">
        <v>911</v>
      </c>
      <c r="I357" t="str">
        <f t="shared" si="13"/>
        <v>熊本県</v>
      </c>
      <c r="J357" t="s">
        <v>522</v>
      </c>
    </row>
    <row r="358" spans="1:10" x14ac:dyDescent="0.2">
      <c r="A358">
        <v>355</v>
      </c>
      <c r="C358" s="62">
        <v>43050</v>
      </c>
      <c r="D358" t="str">
        <f t="shared" si="14"/>
        <v>熊本県立翔陽</v>
      </c>
      <c r="E358" t="s">
        <v>484</v>
      </c>
      <c r="F358" t="s">
        <v>704</v>
      </c>
      <c r="G358" t="s">
        <v>515</v>
      </c>
      <c r="H358" t="s">
        <v>706</v>
      </c>
      <c r="I358" t="str">
        <f t="shared" si="13"/>
        <v>熊本県</v>
      </c>
      <c r="J358" t="s">
        <v>522</v>
      </c>
    </row>
    <row r="359" spans="1:10" x14ac:dyDescent="0.2">
      <c r="A359">
        <v>356</v>
      </c>
      <c r="C359" s="62">
        <v>43060</v>
      </c>
      <c r="D359" t="str">
        <f t="shared" si="14"/>
        <v>熊本県立阿蘇中央</v>
      </c>
      <c r="E359" t="s">
        <v>484</v>
      </c>
      <c r="F359" t="s">
        <v>704</v>
      </c>
      <c r="G359" t="s">
        <v>515</v>
      </c>
      <c r="H359" t="s">
        <v>912</v>
      </c>
      <c r="I359" t="str">
        <f t="shared" si="13"/>
        <v>熊本県</v>
      </c>
      <c r="J359" t="s">
        <v>522</v>
      </c>
    </row>
    <row r="360" spans="1:10" x14ac:dyDescent="0.2">
      <c r="A360">
        <v>357</v>
      </c>
      <c r="C360" s="62">
        <v>43070</v>
      </c>
      <c r="D360" t="str">
        <f t="shared" si="14"/>
        <v>熊本県立矢部</v>
      </c>
      <c r="E360" t="s">
        <v>484</v>
      </c>
      <c r="F360" t="s">
        <v>704</v>
      </c>
      <c r="G360" t="s">
        <v>515</v>
      </c>
      <c r="H360" t="s">
        <v>707</v>
      </c>
      <c r="I360" t="str">
        <f t="shared" si="13"/>
        <v>熊本県</v>
      </c>
      <c r="J360" t="s">
        <v>522</v>
      </c>
    </row>
    <row r="361" spans="1:10" x14ac:dyDescent="0.2">
      <c r="A361">
        <v>358</v>
      </c>
      <c r="C361" s="62">
        <v>43080</v>
      </c>
      <c r="D361" t="str">
        <f t="shared" si="14"/>
        <v>熊本県立八代農業</v>
      </c>
      <c r="E361" t="s">
        <v>484</v>
      </c>
      <c r="F361" t="s">
        <v>704</v>
      </c>
      <c r="G361" t="s">
        <v>515</v>
      </c>
      <c r="H361" t="s">
        <v>913</v>
      </c>
      <c r="I361" t="str">
        <f t="shared" si="13"/>
        <v>熊本県</v>
      </c>
      <c r="J361" t="s">
        <v>522</v>
      </c>
    </row>
    <row r="362" spans="1:10" x14ac:dyDescent="0.2">
      <c r="A362">
        <v>359</v>
      </c>
      <c r="C362" s="62">
        <v>43081</v>
      </c>
      <c r="D362" t="str">
        <f t="shared" si="14"/>
        <v>熊本県立八代農業(泉分校)</v>
      </c>
      <c r="E362" t="s">
        <v>484</v>
      </c>
      <c r="F362" t="s">
        <v>704</v>
      </c>
      <c r="G362" t="s">
        <v>515</v>
      </c>
      <c r="H362" t="s">
        <v>914</v>
      </c>
      <c r="I362" t="str">
        <f t="shared" si="13"/>
        <v>熊本県</v>
      </c>
      <c r="J362" t="s">
        <v>522</v>
      </c>
    </row>
    <row r="363" spans="1:10" x14ac:dyDescent="0.2">
      <c r="A363">
        <v>360</v>
      </c>
      <c r="C363" s="62">
        <v>43090</v>
      </c>
      <c r="D363" t="str">
        <f t="shared" si="14"/>
        <v>熊本県立芦北</v>
      </c>
      <c r="E363" t="s">
        <v>484</v>
      </c>
      <c r="F363" t="s">
        <v>704</v>
      </c>
      <c r="G363" t="s">
        <v>515</v>
      </c>
      <c r="H363" t="s">
        <v>708</v>
      </c>
      <c r="I363" t="str">
        <f t="shared" si="13"/>
        <v>熊本県</v>
      </c>
      <c r="J363" t="s">
        <v>522</v>
      </c>
    </row>
    <row r="364" spans="1:10" x14ac:dyDescent="0.2">
      <c r="A364">
        <v>361</v>
      </c>
      <c r="C364" s="62">
        <v>43100</v>
      </c>
      <c r="D364" t="str">
        <f t="shared" si="14"/>
        <v>熊本県立南稜</v>
      </c>
      <c r="E364" t="s">
        <v>484</v>
      </c>
      <c r="F364" t="s">
        <v>704</v>
      </c>
      <c r="G364" t="s">
        <v>515</v>
      </c>
      <c r="H364" t="s">
        <v>709</v>
      </c>
      <c r="I364" t="str">
        <f t="shared" si="13"/>
        <v>熊本県</v>
      </c>
      <c r="J364" t="s">
        <v>522</v>
      </c>
    </row>
    <row r="365" spans="1:10" x14ac:dyDescent="0.2">
      <c r="A365">
        <v>362</v>
      </c>
      <c r="C365" s="62">
        <v>43110</v>
      </c>
      <c r="D365" t="str">
        <f t="shared" si="14"/>
        <v>熊本県立天草拓心</v>
      </c>
      <c r="E365" t="s">
        <v>484</v>
      </c>
      <c r="F365" t="s">
        <v>704</v>
      </c>
      <c r="G365" t="s">
        <v>515</v>
      </c>
      <c r="H365" t="s">
        <v>915</v>
      </c>
      <c r="I365" t="str">
        <f t="shared" si="13"/>
        <v>熊本県</v>
      </c>
      <c r="J365" t="s">
        <v>522</v>
      </c>
    </row>
    <row r="366" spans="1:10" x14ac:dyDescent="0.2">
      <c r="A366">
        <v>363</v>
      </c>
      <c r="C366" s="62">
        <v>43111</v>
      </c>
      <c r="D366" t="str">
        <f t="shared" si="14"/>
        <v>熊本県立苓明</v>
      </c>
      <c r="E366" t="s">
        <v>484</v>
      </c>
      <c r="F366" t="s">
        <v>704</v>
      </c>
      <c r="G366" t="s">
        <v>515</v>
      </c>
      <c r="H366" s="7" t="s">
        <v>997</v>
      </c>
      <c r="I366" s="7" t="s">
        <v>998</v>
      </c>
      <c r="J366" s="7" t="s">
        <v>999</v>
      </c>
    </row>
    <row r="367" spans="1:10" x14ac:dyDescent="0.2">
      <c r="A367">
        <v>364</v>
      </c>
      <c r="C367" s="62">
        <v>43120</v>
      </c>
      <c r="D367" t="str">
        <f t="shared" si="14"/>
        <v>熊本県立河浦</v>
      </c>
      <c r="E367" t="s">
        <v>484</v>
      </c>
      <c r="F367" t="s">
        <v>704</v>
      </c>
      <c r="G367" t="s">
        <v>515</v>
      </c>
      <c r="H367" t="s">
        <v>710</v>
      </c>
      <c r="I367" t="str">
        <f t="shared" si="13"/>
        <v>熊本県</v>
      </c>
      <c r="J367" t="s">
        <v>522</v>
      </c>
    </row>
    <row r="368" spans="1:10" x14ac:dyDescent="0.2">
      <c r="A368">
        <v>365</v>
      </c>
      <c r="B368" t="s">
        <v>711</v>
      </c>
      <c r="C368" s="62">
        <v>44010</v>
      </c>
      <c r="D368" t="str">
        <f t="shared" si="14"/>
        <v>大分県立日出総合</v>
      </c>
      <c r="E368" t="s">
        <v>484</v>
      </c>
      <c r="F368" t="s">
        <v>711</v>
      </c>
      <c r="G368" t="s">
        <v>515</v>
      </c>
      <c r="H368" t="s">
        <v>712</v>
      </c>
      <c r="I368" t="str">
        <f t="shared" si="13"/>
        <v>大分県</v>
      </c>
      <c r="J368" t="s">
        <v>522</v>
      </c>
    </row>
    <row r="369" spans="1:10" x14ac:dyDescent="0.2">
      <c r="A369">
        <v>366</v>
      </c>
      <c r="C369" s="62">
        <v>44020</v>
      </c>
      <c r="D369" t="str">
        <f t="shared" si="14"/>
        <v>大分県立国東</v>
      </c>
      <c r="E369" t="s">
        <v>484</v>
      </c>
      <c r="F369" t="s">
        <v>711</v>
      </c>
      <c r="G369" t="s">
        <v>515</v>
      </c>
      <c r="H369" t="s">
        <v>713</v>
      </c>
      <c r="I369" t="str">
        <f t="shared" si="13"/>
        <v>大分県</v>
      </c>
      <c r="J369" t="s">
        <v>522</v>
      </c>
    </row>
    <row r="370" spans="1:10" x14ac:dyDescent="0.2">
      <c r="A370">
        <v>367</v>
      </c>
      <c r="C370" s="62">
        <v>44040</v>
      </c>
      <c r="D370" t="str">
        <f t="shared" si="14"/>
        <v>大分県立大分東</v>
      </c>
      <c r="E370" t="s">
        <v>484</v>
      </c>
      <c r="F370" t="s">
        <v>711</v>
      </c>
      <c r="G370" t="s">
        <v>515</v>
      </c>
      <c r="H370" t="s">
        <v>714</v>
      </c>
      <c r="I370" t="str">
        <f t="shared" si="13"/>
        <v>大分県</v>
      </c>
      <c r="J370" t="s">
        <v>522</v>
      </c>
    </row>
    <row r="371" spans="1:10" x14ac:dyDescent="0.2">
      <c r="A371">
        <v>368</v>
      </c>
      <c r="C371" s="62">
        <v>44050</v>
      </c>
      <c r="D371" t="str">
        <f t="shared" si="14"/>
        <v>大分県立佐伯豊南</v>
      </c>
      <c r="E371" t="s">
        <v>484</v>
      </c>
      <c r="F371" t="s">
        <v>711</v>
      </c>
      <c r="G371" t="s">
        <v>515</v>
      </c>
      <c r="H371" s="7" t="s">
        <v>985</v>
      </c>
      <c r="I371" t="str">
        <f t="shared" si="13"/>
        <v>大分県</v>
      </c>
      <c r="J371" t="s">
        <v>522</v>
      </c>
    </row>
    <row r="372" spans="1:10" x14ac:dyDescent="0.2">
      <c r="A372">
        <v>369</v>
      </c>
      <c r="C372" s="62">
        <v>44060</v>
      </c>
      <c r="D372" t="str">
        <f t="shared" si="14"/>
        <v>大分県立三重総合</v>
      </c>
      <c r="E372" t="s">
        <v>484</v>
      </c>
      <c r="F372" t="s">
        <v>711</v>
      </c>
      <c r="G372" t="s">
        <v>515</v>
      </c>
      <c r="H372" t="s">
        <v>715</v>
      </c>
      <c r="I372" t="str">
        <f t="shared" si="13"/>
        <v>大分県</v>
      </c>
      <c r="J372" t="s">
        <v>522</v>
      </c>
    </row>
    <row r="373" spans="1:10" x14ac:dyDescent="0.2">
      <c r="A373">
        <v>370</v>
      </c>
      <c r="C373" s="62">
        <v>44061</v>
      </c>
      <c r="D373" t="str">
        <f t="shared" si="14"/>
        <v>大分県立三重総合(久住校)</v>
      </c>
      <c r="E373" t="s">
        <v>484</v>
      </c>
      <c r="F373" t="s">
        <v>711</v>
      </c>
      <c r="G373" t="s">
        <v>515</v>
      </c>
      <c r="H373" t="s">
        <v>716</v>
      </c>
      <c r="I373" t="str">
        <f t="shared" si="13"/>
        <v>大分県</v>
      </c>
      <c r="J373" t="s">
        <v>522</v>
      </c>
    </row>
    <row r="374" spans="1:10" x14ac:dyDescent="0.2">
      <c r="A374">
        <v>371</v>
      </c>
      <c r="C374" s="62">
        <v>44070</v>
      </c>
      <c r="D374" t="str">
        <f t="shared" si="14"/>
        <v>大分県立玖珠美山</v>
      </c>
      <c r="E374" t="s">
        <v>484</v>
      </c>
      <c r="F374" t="s">
        <v>711</v>
      </c>
      <c r="G374" t="s">
        <v>515</v>
      </c>
      <c r="H374" t="s">
        <v>916</v>
      </c>
      <c r="I374" t="str">
        <f t="shared" si="13"/>
        <v>大分県</v>
      </c>
      <c r="J374" t="s">
        <v>522</v>
      </c>
    </row>
    <row r="375" spans="1:10" x14ac:dyDescent="0.2">
      <c r="A375">
        <v>372</v>
      </c>
      <c r="C375" s="62">
        <v>44080</v>
      </c>
      <c r="D375" t="str">
        <f t="shared" si="14"/>
        <v>大分県立日田林工</v>
      </c>
      <c r="E375" t="s">
        <v>484</v>
      </c>
      <c r="F375" t="s">
        <v>711</v>
      </c>
      <c r="G375" t="s">
        <v>515</v>
      </c>
      <c r="H375" t="s">
        <v>717</v>
      </c>
      <c r="I375" t="str">
        <f t="shared" si="13"/>
        <v>大分県</v>
      </c>
      <c r="J375" t="s">
        <v>522</v>
      </c>
    </row>
    <row r="376" spans="1:10" x14ac:dyDescent="0.2">
      <c r="A376">
        <v>373</v>
      </c>
      <c r="C376" s="62">
        <v>44090</v>
      </c>
      <c r="D376" t="str">
        <f t="shared" si="14"/>
        <v>大分県立宇佐産業科学</v>
      </c>
      <c r="E376" t="s">
        <v>484</v>
      </c>
      <c r="F376" t="s">
        <v>711</v>
      </c>
      <c r="G376" t="s">
        <v>515</v>
      </c>
      <c r="H376" t="s">
        <v>718</v>
      </c>
      <c r="I376" t="str">
        <f t="shared" si="13"/>
        <v>大分県</v>
      </c>
      <c r="J376" t="s">
        <v>522</v>
      </c>
    </row>
    <row r="377" spans="1:10" x14ac:dyDescent="0.2">
      <c r="A377">
        <v>374</v>
      </c>
      <c r="C377" s="62">
        <v>44100</v>
      </c>
      <c r="D377" t="str">
        <f t="shared" si="14"/>
        <v>大分県立久住高原農業</v>
      </c>
      <c r="E377" t="s">
        <v>484</v>
      </c>
      <c r="F377" t="s">
        <v>711</v>
      </c>
      <c r="G377" t="s">
        <v>515</v>
      </c>
      <c r="H377" s="7" t="s">
        <v>1081</v>
      </c>
      <c r="I377" t="str">
        <f t="shared" si="13"/>
        <v>大分県</v>
      </c>
      <c r="J377" t="s">
        <v>522</v>
      </c>
    </row>
    <row r="378" spans="1:10" x14ac:dyDescent="0.2">
      <c r="A378">
        <v>375</v>
      </c>
      <c r="B378" t="s">
        <v>719</v>
      </c>
      <c r="C378" s="62">
        <v>45010</v>
      </c>
      <c r="D378" t="str">
        <f t="shared" si="14"/>
        <v>宮崎県立都城農業</v>
      </c>
      <c r="E378" t="s">
        <v>484</v>
      </c>
      <c r="F378" t="s">
        <v>719</v>
      </c>
      <c r="G378" t="s">
        <v>515</v>
      </c>
      <c r="H378" t="s">
        <v>917</v>
      </c>
      <c r="I378" t="str">
        <f t="shared" si="13"/>
        <v>宮崎県</v>
      </c>
      <c r="J378" t="s">
        <v>522</v>
      </c>
    </row>
    <row r="379" spans="1:10" x14ac:dyDescent="0.2">
      <c r="A379">
        <v>376</v>
      </c>
      <c r="C379" s="62">
        <v>45020</v>
      </c>
      <c r="D379" t="str">
        <f t="shared" si="14"/>
        <v>宮崎県立宮崎農業</v>
      </c>
      <c r="E379" t="s">
        <v>484</v>
      </c>
      <c r="F379" t="s">
        <v>719</v>
      </c>
      <c r="G379" t="s">
        <v>515</v>
      </c>
      <c r="H379" t="s">
        <v>720</v>
      </c>
      <c r="I379" t="str">
        <f t="shared" si="13"/>
        <v>宮崎県</v>
      </c>
      <c r="J379" t="s">
        <v>522</v>
      </c>
    </row>
    <row r="380" spans="1:10" x14ac:dyDescent="0.2">
      <c r="A380">
        <v>377</v>
      </c>
      <c r="C380" s="62">
        <v>45030</v>
      </c>
      <c r="D380" t="str">
        <f t="shared" si="14"/>
        <v>宮崎県立高鍋農業</v>
      </c>
      <c r="E380" t="s">
        <v>484</v>
      </c>
      <c r="F380" t="s">
        <v>719</v>
      </c>
      <c r="G380" t="s">
        <v>515</v>
      </c>
      <c r="H380" t="s">
        <v>721</v>
      </c>
      <c r="I380" t="str">
        <f t="shared" si="13"/>
        <v>宮崎県</v>
      </c>
      <c r="J380" t="s">
        <v>522</v>
      </c>
    </row>
    <row r="381" spans="1:10" x14ac:dyDescent="0.2">
      <c r="A381">
        <v>378</v>
      </c>
      <c r="C381" s="62">
        <v>45040</v>
      </c>
      <c r="D381" t="str">
        <f t="shared" si="14"/>
        <v>宮崎県立本庄</v>
      </c>
      <c r="E381" t="s">
        <v>484</v>
      </c>
      <c r="F381" t="s">
        <v>719</v>
      </c>
      <c r="G381" t="s">
        <v>515</v>
      </c>
      <c r="H381" t="s">
        <v>722</v>
      </c>
      <c r="I381" t="str">
        <f t="shared" si="13"/>
        <v>宮崎県</v>
      </c>
      <c r="J381" t="s">
        <v>522</v>
      </c>
    </row>
    <row r="382" spans="1:10" x14ac:dyDescent="0.2">
      <c r="A382">
        <v>379</v>
      </c>
      <c r="C382" s="62">
        <v>45050</v>
      </c>
      <c r="D382" t="str">
        <f t="shared" si="14"/>
        <v>宮崎県立小林秀峰</v>
      </c>
      <c r="E382" t="s">
        <v>484</v>
      </c>
      <c r="F382" t="s">
        <v>719</v>
      </c>
      <c r="G382" t="s">
        <v>515</v>
      </c>
      <c r="H382" t="s">
        <v>723</v>
      </c>
      <c r="I382" t="str">
        <f t="shared" si="13"/>
        <v>宮崎県</v>
      </c>
      <c r="J382" t="s">
        <v>522</v>
      </c>
    </row>
    <row r="383" spans="1:10" x14ac:dyDescent="0.2">
      <c r="A383">
        <v>380</v>
      </c>
      <c r="C383" s="62">
        <v>45060</v>
      </c>
      <c r="D383" t="str">
        <f t="shared" si="14"/>
        <v>宮崎県立高千穂</v>
      </c>
      <c r="E383" t="s">
        <v>484</v>
      </c>
      <c r="F383" t="s">
        <v>719</v>
      </c>
      <c r="G383" t="s">
        <v>515</v>
      </c>
      <c r="H383" t="s">
        <v>724</v>
      </c>
      <c r="I383" t="str">
        <f t="shared" si="13"/>
        <v>宮崎県</v>
      </c>
      <c r="J383" t="s">
        <v>522</v>
      </c>
    </row>
    <row r="384" spans="1:10" x14ac:dyDescent="0.2">
      <c r="A384">
        <v>381</v>
      </c>
      <c r="C384" s="62">
        <v>45070</v>
      </c>
      <c r="D384" t="str">
        <f t="shared" si="14"/>
        <v>宮崎県立門川</v>
      </c>
      <c r="E384" t="s">
        <v>484</v>
      </c>
      <c r="F384" t="s">
        <v>719</v>
      </c>
      <c r="G384" t="s">
        <v>515</v>
      </c>
      <c r="H384" t="s">
        <v>725</v>
      </c>
      <c r="I384" t="str">
        <f t="shared" si="13"/>
        <v>宮崎県</v>
      </c>
      <c r="J384" t="s">
        <v>522</v>
      </c>
    </row>
    <row r="385" spans="1:10" x14ac:dyDescent="0.2">
      <c r="A385">
        <v>382</v>
      </c>
      <c r="C385" s="62">
        <v>45080</v>
      </c>
      <c r="D385" t="str">
        <f t="shared" si="14"/>
        <v>宮崎県立日南振徳</v>
      </c>
      <c r="E385" t="s">
        <v>484</v>
      </c>
      <c r="F385" t="s">
        <v>719</v>
      </c>
      <c r="G385" t="s">
        <v>515</v>
      </c>
      <c r="H385" t="s">
        <v>726</v>
      </c>
      <c r="I385" t="str">
        <f t="shared" si="13"/>
        <v>宮崎県</v>
      </c>
      <c r="J385" t="s">
        <v>522</v>
      </c>
    </row>
    <row r="386" spans="1:10" x14ac:dyDescent="0.2">
      <c r="A386">
        <v>383</v>
      </c>
      <c r="B386" t="s">
        <v>727</v>
      </c>
      <c r="C386" s="62">
        <v>46010</v>
      </c>
      <c r="D386" t="str">
        <f t="shared" si="14"/>
        <v>鹿児島県立鹿屋農業</v>
      </c>
      <c r="E386" t="s">
        <v>484</v>
      </c>
      <c r="F386" t="s">
        <v>727</v>
      </c>
      <c r="G386" t="s">
        <v>515</v>
      </c>
      <c r="H386" t="s">
        <v>918</v>
      </c>
      <c r="I386" t="str">
        <f t="shared" si="13"/>
        <v>鹿児島県</v>
      </c>
      <c r="J386" t="s">
        <v>522</v>
      </c>
    </row>
    <row r="387" spans="1:10" x14ac:dyDescent="0.2">
      <c r="A387">
        <v>384</v>
      </c>
      <c r="C387" s="62">
        <v>46020</v>
      </c>
      <c r="D387" t="str">
        <f t="shared" si="14"/>
        <v>鹿児島県立山川</v>
      </c>
      <c r="E387" t="s">
        <v>484</v>
      </c>
      <c r="F387" t="s">
        <v>727</v>
      </c>
      <c r="G387" t="s">
        <v>515</v>
      </c>
      <c r="H387" t="s">
        <v>728</v>
      </c>
      <c r="I387" t="str">
        <f t="shared" si="13"/>
        <v>鹿児島県</v>
      </c>
      <c r="J387" t="s">
        <v>522</v>
      </c>
    </row>
    <row r="388" spans="1:10" x14ac:dyDescent="0.2">
      <c r="A388">
        <v>385</v>
      </c>
      <c r="C388" s="62">
        <v>46030</v>
      </c>
      <c r="D388" t="str">
        <f t="shared" si="14"/>
        <v>鹿児島県立加世田常潤</v>
      </c>
      <c r="E388" t="s">
        <v>484</v>
      </c>
      <c r="F388" t="s">
        <v>727</v>
      </c>
      <c r="G388" t="s">
        <v>515</v>
      </c>
      <c r="H388" t="s">
        <v>919</v>
      </c>
      <c r="I388" t="str">
        <f t="shared" si="13"/>
        <v>鹿児島県</v>
      </c>
      <c r="J388" t="s">
        <v>522</v>
      </c>
    </row>
    <row r="389" spans="1:10" x14ac:dyDescent="0.2">
      <c r="A389">
        <v>386</v>
      </c>
      <c r="C389" s="62">
        <v>46040</v>
      </c>
      <c r="D389" t="str">
        <f t="shared" si="14"/>
        <v>鹿児島県立市来農芸</v>
      </c>
      <c r="E389" t="s">
        <v>484</v>
      </c>
      <c r="F389" t="s">
        <v>727</v>
      </c>
      <c r="G389" t="s">
        <v>515</v>
      </c>
      <c r="H389" t="s">
        <v>920</v>
      </c>
      <c r="I389" t="str">
        <f t="shared" si="13"/>
        <v>鹿児島県</v>
      </c>
      <c r="J389" t="s">
        <v>522</v>
      </c>
    </row>
    <row r="390" spans="1:10" x14ac:dyDescent="0.2">
      <c r="A390">
        <v>387</v>
      </c>
      <c r="C390" s="62">
        <v>46050</v>
      </c>
      <c r="D390" t="str">
        <f t="shared" si="14"/>
        <v>鹿児島県立薩摩中央</v>
      </c>
      <c r="E390" t="s">
        <v>484</v>
      </c>
      <c r="F390" t="s">
        <v>727</v>
      </c>
      <c r="G390" t="s">
        <v>515</v>
      </c>
      <c r="H390" t="s">
        <v>921</v>
      </c>
      <c r="I390" t="str">
        <f t="shared" si="13"/>
        <v>鹿児島県</v>
      </c>
      <c r="J390" t="s">
        <v>522</v>
      </c>
    </row>
    <row r="391" spans="1:10" x14ac:dyDescent="0.2">
      <c r="A391">
        <v>388</v>
      </c>
      <c r="C391" s="62">
        <v>46060</v>
      </c>
      <c r="D391" t="str">
        <f t="shared" si="14"/>
        <v>鹿児島県立鶴翔</v>
      </c>
      <c r="E391" t="s">
        <v>484</v>
      </c>
      <c r="F391" t="s">
        <v>727</v>
      </c>
      <c r="G391" t="s">
        <v>515</v>
      </c>
      <c r="H391" t="s">
        <v>729</v>
      </c>
      <c r="I391" t="str">
        <f t="shared" si="13"/>
        <v>鹿児島県</v>
      </c>
      <c r="J391" t="s">
        <v>522</v>
      </c>
    </row>
    <row r="392" spans="1:10" x14ac:dyDescent="0.2">
      <c r="A392">
        <v>389</v>
      </c>
      <c r="C392" s="62">
        <v>46070</v>
      </c>
      <c r="D392" t="str">
        <f t="shared" si="14"/>
        <v>鹿児島県立伊佐農林</v>
      </c>
      <c r="E392" t="s">
        <v>484</v>
      </c>
      <c r="F392" t="s">
        <v>727</v>
      </c>
      <c r="G392" t="s">
        <v>515</v>
      </c>
      <c r="H392" t="s">
        <v>922</v>
      </c>
      <c r="I392" t="str">
        <f t="shared" si="13"/>
        <v>鹿児島県</v>
      </c>
      <c r="J392" t="s">
        <v>522</v>
      </c>
    </row>
    <row r="393" spans="1:10" x14ac:dyDescent="0.2">
      <c r="A393">
        <v>390</v>
      </c>
      <c r="C393" s="62">
        <v>46080</v>
      </c>
      <c r="D393" s="118" t="str">
        <f t="shared" si="14"/>
        <v>鹿児島県立末吉</v>
      </c>
      <c r="E393" t="s">
        <v>484</v>
      </c>
      <c r="F393" t="s">
        <v>727</v>
      </c>
      <c r="G393" t="s">
        <v>515</v>
      </c>
      <c r="H393" t="s">
        <v>730</v>
      </c>
      <c r="I393" t="str">
        <f t="shared" si="13"/>
        <v>鹿児島県</v>
      </c>
      <c r="J393" t="s">
        <v>522</v>
      </c>
    </row>
    <row r="394" spans="1:10" x14ac:dyDescent="0.2">
      <c r="A394">
        <v>391</v>
      </c>
      <c r="C394" s="62">
        <v>46090</v>
      </c>
      <c r="D394" t="str">
        <f t="shared" si="14"/>
        <v>鹿児島県立曽於</v>
      </c>
      <c r="E394" t="s">
        <v>484</v>
      </c>
      <c r="F394" t="s">
        <v>727</v>
      </c>
      <c r="G394" t="s">
        <v>515</v>
      </c>
      <c r="H394" t="s">
        <v>731</v>
      </c>
      <c r="I394" t="str">
        <f t="shared" si="13"/>
        <v>鹿児島県</v>
      </c>
      <c r="J394" t="s">
        <v>522</v>
      </c>
    </row>
    <row r="395" spans="1:10" x14ac:dyDescent="0.2">
      <c r="A395">
        <v>392</v>
      </c>
      <c r="C395" s="62">
        <v>46110</v>
      </c>
      <c r="D395" t="str">
        <f t="shared" si="14"/>
        <v>鹿児島県立種子島</v>
      </c>
      <c r="E395" t="s">
        <v>484</v>
      </c>
      <c r="F395" t="s">
        <v>727</v>
      </c>
      <c r="G395" t="s">
        <v>515</v>
      </c>
      <c r="H395" t="s">
        <v>923</v>
      </c>
      <c r="I395" t="str">
        <f t="shared" si="13"/>
        <v>鹿児島県</v>
      </c>
      <c r="J395" t="s">
        <v>522</v>
      </c>
    </row>
    <row r="396" spans="1:10" x14ac:dyDescent="0.2">
      <c r="A396">
        <v>393</v>
      </c>
      <c r="C396" s="62">
        <v>46120</v>
      </c>
      <c r="D396" t="str">
        <f t="shared" si="14"/>
        <v>鹿児島県立徳之島</v>
      </c>
      <c r="E396" t="s">
        <v>484</v>
      </c>
      <c r="F396" t="s">
        <v>727</v>
      </c>
      <c r="G396" t="s">
        <v>515</v>
      </c>
      <c r="H396" t="s">
        <v>924</v>
      </c>
      <c r="I396" t="str">
        <f t="shared" si="13"/>
        <v>鹿児島県</v>
      </c>
      <c r="J396" t="s">
        <v>522</v>
      </c>
    </row>
    <row r="397" spans="1:10" x14ac:dyDescent="0.2">
      <c r="A397">
        <v>394</v>
      </c>
      <c r="C397" s="62">
        <v>46130</v>
      </c>
      <c r="D397" t="str">
        <f t="shared" si="14"/>
        <v>霧島市立国分中央</v>
      </c>
      <c r="E397" t="s">
        <v>484</v>
      </c>
      <c r="F397" t="s">
        <v>732</v>
      </c>
      <c r="G397" t="s">
        <v>733</v>
      </c>
      <c r="H397" t="s">
        <v>925</v>
      </c>
      <c r="I397" t="str">
        <f t="shared" si="13"/>
        <v>霧島県</v>
      </c>
      <c r="J397" t="s">
        <v>522</v>
      </c>
    </row>
    <row r="398" spans="1:10" x14ac:dyDescent="0.2">
      <c r="A398">
        <v>395</v>
      </c>
      <c r="B398" t="s">
        <v>734</v>
      </c>
      <c r="C398" s="62">
        <v>47010</v>
      </c>
      <c r="D398" t="str">
        <f t="shared" si="14"/>
        <v>沖縄県立北部農林</v>
      </c>
      <c r="E398" t="s">
        <v>484</v>
      </c>
      <c r="F398" t="s">
        <v>734</v>
      </c>
      <c r="G398" t="s">
        <v>515</v>
      </c>
      <c r="H398" t="s">
        <v>926</v>
      </c>
      <c r="I398" t="str">
        <f t="shared" si="13"/>
        <v>沖縄県</v>
      </c>
      <c r="J398" t="s">
        <v>522</v>
      </c>
    </row>
    <row r="399" spans="1:10" x14ac:dyDescent="0.2">
      <c r="A399">
        <v>396</v>
      </c>
      <c r="C399" s="62">
        <v>47020</v>
      </c>
      <c r="D399" t="str">
        <f t="shared" si="14"/>
        <v>沖縄県立中部農林</v>
      </c>
      <c r="E399" t="s">
        <v>484</v>
      </c>
      <c r="F399" t="s">
        <v>734</v>
      </c>
      <c r="G399" t="s">
        <v>515</v>
      </c>
      <c r="H399" t="s">
        <v>927</v>
      </c>
      <c r="I399" t="str">
        <f t="shared" si="13"/>
        <v>沖縄県</v>
      </c>
      <c r="J399" t="s">
        <v>522</v>
      </c>
    </row>
    <row r="400" spans="1:10" x14ac:dyDescent="0.2">
      <c r="A400">
        <v>397</v>
      </c>
      <c r="C400" s="62">
        <v>47030</v>
      </c>
      <c r="D400" t="str">
        <f t="shared" si="14"/>
        <v>沖縄県立南部農林</v>
      </c>
      <c r="E400" t="s">
        <v>484</v>
      </c>
      <c r="F400" t="s">
        <v>734</v>
      </c>
      <c r="G400" t="s">
        <v>515</v>
      </c>
      <c r="H400" t="s">
        <v>928</v>
      </c>
      <c r="I400" t="str">
        <f t="shared" si="13"/>
        <v>沖縄県</v>
      </c>
      <c r="J400" t="s">
        <v>522</v>
      </c>
    </row>
    <row r="401" spans="1:10" x14ac:dyDescent="0.2">
      <c r="A401">
        <v>398</v>
      </c>
      <c r="C401" s="62">
        <v>47040</v>
      </c>
      <c r="D401" t="str">
        <f t="shared" si="14"/>
        <v>沖縄県立宮古総合実業</v>
      </c>
      <c r="E401" t="s">
        <v>484</v>
      </c>
      <c r="F401" t="s">
        <v>734</v>
      </c>
      <c r="G401" t="s">
        <v>515</v>
      </c>
      <c r="H401" t="s">
        <v>929</v>
      </c>
      <c r="I401" t="str">
        <f t="shared" si="13"/>
        <v>沖縄県</v>
      </c>
      <c r="J401" t="s">
        <v>522</v>
      </c>
    </row>
    <row r="402" spans="1:10" x14ac:dyDescent="0.2">
      <c r="A402">
        <v>399</v>
      </c>
      <c r="C402" s="62">
        <v>47050</v>
      </c>
      <c r="D402" t="str">
        <f t="shared" si="14"/>
        <v>沖縄県立八重山農林</v>
      </c>
      <c r="E402" t="s">
        <v>484</v>
      </c>
      <c r="F402" t="s">
        <v>734</v>
      </c>
      <c r="G402" t="s">
        <v>515</v>
      </c>
      <c r="H402" t="s">
        <v>930</v>
      </c>
      <c r="I402" t="str">
        <f t="shared" si="13"/>
        <v>沖縄県</v>
      </c>
      <c r="J402" t="s">
        <v>522</v>
      </c>
    </row>
    <row r="403" spans="1:10" x14ac:dyDescent="0.2">
      <c r="A403">
        <v>400</v>
      </c>
      <c r="C403" s="62">
        <v>47060</v>
      </c>
      <c r="D403" t="str">
        <f t="shared" si="14"/>
        <v>沖縄県立久米島</v>
      </c>
      <c r="E403" t="s">
        <v>484</v>
      </c>
      <c r="F403" t="s">
        <v>734</v>
      </c>
      <c r="G403" t="s">
        <v>515</v>
      </c>
      <c r="H403" t="s">
        <v>735</v>
      </c>
      <c r="I403" t="str">
        <f t="shared" ref="I403" si="15">F403&amp;J403</f>
        <v>沖縄県</v>
      </c>
      <c r="J403" t="s">
        <v>522</v>
      </c>
    </row>
    <row r="415" spans="1:10" x14ac:dyDescent="0.2">
      <c r="C415"/>
    </row>
    <row r="416" spans="1:10" x14ac:dyDescent="0.2">
      <c r="C416"/>
    </row>
    <row r="417" spans="3:3" x14ac:dyDescent="0.2">
      <c r="C417"/>
    </row>
    <row r="418" spans="3:3" x14ac:dyDescent="0.2">
      <c r="C418"/>
    </row>
    <row r="419" spans="3:3" x14ac:dyDescent="0.2">
      <c r="C419"/>
    </row>
    <row r="420" spans="3:3" x14ac:dyDescent="0.2">
      <c r="C420"/>
    </row>
    <row r="421" spans="3:3" x14ac:dyDescent="0.2">
      <c r="C421"/>
    </row>
    <row r="422" spans="3:3" x14ac:dyDescent="0.2">
      <c r="C422"/>
    </row>
    <row r="423" spans="3:3" x14ac:dyDescent="0.2">
      <c r="C423"/>
    </row>
    <row r="424" spans="3:3" x14ac:dyDescent="0.2">
      <c r="C424"/>
    </row>
    <row r="425" spans="3:3" x14ac:dyDescent="0.2">
      <c r="C425"/>
    </row>
    <row r="426" spans="3:3" x14ac:dyDescent="0.2">
      <c r="C426"/>
    </row>
    <row r="427" spans="3:3" x14ac:dyDescent="0.2">
      <c r="C427"/>
    </row>
    <row r="428" spans="3:3" x14ac:dyDescent="0.2">
      <c r="C428"/>
    </row>
    <row r="429" spans="3:3" x14ac:dyDescent="0.2">
      <c r="C429"/>
    </row>
    <row r="430" spans="3:3" x14ac:dyDescent="0.2">
      <c r="C430"/>
    </row>
    <row r="431" spans="3:3" x14ac:dyDescent="0.2">
      <c r="C431"/>
    </row>
    <row r="432" spans="3:3" x14ac:dyDescent="0.2">
      <c r="C432"/>
    </row>
    <row r="433" spans="3:3" x14ac:dyDescent="0.2">
      <c r="C433"/>
    </row>
    <row r="434" spans="3:3" x14ac:dyDescent="0.2">
      <c r="C434"/>
    </row>
    <row r="435" spans="3:3" x14ac:dyDescent="0.2">
      <c r="C435"/>
    </row>
    <row r="436" spans="3:3" x14ac:dyDescent="0.2">
      <c r="C436"/>
    </row>
    <row r="437" spans="3:3" x14ac:dyDescent="0.2">
      <c r="C437"/>
    </row>
    <row r="438" spans="3:3" x14ac:dyDescent="0.2">
      <c r="C438"/>
    </row>
    <row r="439" spans="3:3" x14ac:dyDescent="0.2">
      <c r="C439"/>
    </row>
    <row r="440" spans="3:3" x14ac:dyDescent="0.2">
      <c r="C440"/>
    </row>
    <row r="441" spans="3:3" x14ac:dyDescent="0.2">
      <c r="C441"/>
    </row>
    <row r="442" spans="3:3" x14ac:dyDescent="0.2">
      <c r="C442"/>
    </row>
    <row r="443" spans="3:3" x14ac:dyDescent="0.2">
      <c r="C443"/>
    </row>
    <row r="444" spans="3:3" x14ac:dyDescent="0.2">
      <c r="C444"/>
    </row>
    <row r="447" spans="3:3" x14ac:dyDescent="0.2">
      <c r="C447"/>
    </row>
    <row r="448" spans="3:3" x14ac:dyDescent="0.2">
      <c r="C448"/>
    </row>
    <row r="449" spans="3:3" x14ac:dyDescent="0.2">
      <c r="C449"/>
    </row>
  </sheetData>
  <sheetProtection algorithmName="SHA-512" hashValue="EmvxJdexLtLthNWSyxbFDANUuSxYxe7PIOIyo8ZD5M2MJECW1cwq2SOmYD3dG1R7Uefgomi0KPukVq35TkYd1g==" saltValue="egeu+WaxPNJ/y5wNRpX/Hg==" spinCount="100000" sheet="1" objects="1" scenarios="1"/>
  <mergeCells count="1">
    <mergeCell ref="A1:C1"/>
  </mergeCells>
  <phoneticPr fontId="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6"/>
  <sheetViews>
    <sheetView topLeftCell="B28" workbookViewId="0">
      <selection activeCell="E57" sqref="E57"/>
    </sheetView>
  </sheetViews>
  <sheetFormatPr defaultColWidth="9" defaultRowHeight="13" x14ac:dyDescent="0.2"/>
  <cols>
    <col min="1" max="1" width="9" customWidth="1"/>
    <col min="5" max="5" width="64" customWidth="1"/>
  </cols>
  <sheetData>
    <row r="1" spans="2:13" x14ac:dyDescent="0.2">
      <c r="B1" s="1"/>
      <c r="C1" s="1"/>
      <c r="D1" s="2" t="s">
        <v>8</v>
      </c>
      <c r="E1" s="1" t="s">
        <v>27</v>
      </c>
      <c r="F1" s="1" t="s">
        <v>28</v>
      </c>
      <c r="G1" s="2"/>
      <c r="H1" s="2"/>
      <c r="I1" s="2"/>
      <c r="J1" s="2"/>
      <c r="K1" s="2"/>
      <c r="L1" s="2"/>
      <c r="M1" s="2"/>
    </row>
    <row r="2" spans="2:13" x14ac:dyDescent="0.2">
      <c r="B2" s="1"/>
      <c r="C2" s="11" t="s">
        <v>945</v>
      </c>
      <c r="D2" s="3" t="e">
        <f>TEXT(#REF!,"0")&amp;TEXT(#REF!,"0")&amp;TEXT(#REF!,"0")&amp;TEXT(#REF!,"0")</f>
        <v>#REF!</v>
      </c>
      <c r="E2" s="1" t="e">
        <f>#REF!</f>
        <v>#REF!</v>
      </c>
      <c r="F2" s="1" t="e">
        <f>#REF!</f>
        <v>#REF!</v>
      </c>
      <c r="G2" s="2"/>
      <c r="H2" s="2"/>
      <c r="I2" s="2"/>
      <c r="J2" s="2"/>
      <c r="K2" s="2"/>
      <c r="L2" s="2"/>
      <c r="M2" s="2"/>
    </row>
    <row r="3" spans="2:13" x14ac:dyDescent="0.2">
      <c r="C3" s="11" t="s">
        <v>945</v>
      </c>
      <c r="D3" t="e">
        <f>TEXT(#REF!,"0")&amp;TEXT(#REF!,"0")&amp;TEXT(#REF!,"0")&amp;TEXT(#REF!,"0")</f>
        <v>#REF!</v>
      </c>
      <c r="E3" t="e">
        <f>#REF!</f>
        <v>#REF!</v>
      </c>
      <c r="F3" t="e">
        <f>#REF!</f>
        <v>#REF!</v>
      </c>
    </row>
    <row r="4" spans="2:13" x14ac:dyDescent="0.2">
      <c r="C4" s="11" t="s">
        <v>945</v>
      </c>
      <c r="D4" t="e">
        <f>TEXT(#REF!,"0")&amp;TEXT(#REF!,"0")&amp;TEXT(#REF!,"0")&amp;TEXT(#REF!,"0")</f>
        <v>#REF!</v>
      </c>
      <c r="E4" t="e">
        <f>#REF!</f>
        <v>#REF!</v>
      </c>
      <c r="F4" t="e">
        <f>#REF!</f>
        <v>#REF!</v>
      </c>
    </row>
    <row r="5" spans="2:13" x14ac:dyDescent="0.2">
      <c r="C5" s="11" t="s">
        <v>945</v>
      </c>
      <c r="D5" t="e">
        <f>TEXT(#REF!,"0")&amp;TEXT(#REF!,"0")&amp;TEXT(#REF!,"0")&amp;TEXT(#REF!,"0")</f>
        <v>#REF!</v>
      </c>
      <c r="E5" t="e">
        <f>#REF!</f>
        <v>#REF!</v>
      </c>
      <c r="F5" t="e">
        <f>#REF!</f>
        <v>#REF!</v>
      </c>
    </row>
    <row r="6" spans="2:13" x14ac:dyDescent="0.2">
      <c r="C6" s="11" t="s">
        <v>945</v>
      </c>
      <c r="D6" t="e">
        <f>TEXT(#REF!,"0")&amp;TEXT(#REF!,"0")&amp;TEXT(#REF!,"0")&amp;TEXT(#REF!,"0")</f>
        <v>#REF!</v>
      </c>
      <c r="E6" t="e">
        <f>#REF!</f>
        <v>#REF!</v>
      </c>
      <c r="F6" t="e">
        <f>#REF!</f>
        <v>#REF!</v>
      </c>
    </row>
    <row r="7" spans="2:13" x14ac:dyDescent="0.2">
      <c r="C7" s="11" t="s">
        <v>945</v>
      </c>
      <c r="D7" t="e">
        <f>TEXT(#REF!,"0")&amp;TEXT(#REF!,"0")&amp;TEXT(#REF!,"0")&amp;TEXT(#REF!,"0")</f>
        <v>#REF!</v>
      </c>
      <c r="E7" t="e">
        <f>#REF!</f>
        <v>#REF!</v>
      </c>
      <c r="F7" t="e">
        <f>#REF!</f>
        <v>#REF!</v>
      </c>
    </row>
    <row r="8" spans="2:13" x14ac:dyDescent="0.2">
      <c r="C8" s="11" t="s">
        <v>945</v>
      </c>
      <c r="D8" t="e">
        <f>TEXT(#REF!,"0")&amp;TEXT(#REF!,"0")&amp;TEXT(#REF!,"0")&amp;TEXT(#REF!,"0")</f>
        <v>#REF!</v>
      </c>
      <c r="E8" t="e">
        <f>#REF!</f>
        <v>#REF!</v>
      </c>
      <c r="F8" t="e">
        <f>#REF!</f>
        <v>#REF!</v>
      </c>
    </row>
    <row r="9" spans="2:13" x14ac:dyDescent="0.2">
      <c r="C9" s="11" t="s">
        <v>945</v>
      </c>
      <c r="D9" t="e">
        <f>TEXT(#REF!,"0")&amp;TEXT(#REF!,"0")&amp;TEXT(#REF!,"0")&amp;TEXT(#REF!,"0")</f>
        <v>#REF!</v>
      </c>
      <c r="E9" t="e">
        <f>#REF!</f>
        <v>#REF!</v>
      </c>
      <c r="F9" t="e">
        <f>#REF!</f>
        <v>#REF!</v>
      </c>
    </row>
    <row r="10" spans="2:13" x14ac:dyDescent="0.2">
      <c r="C10" s="11" t="s">
        <v>945</v>
      </c>
      <c r="D10" t="e">
        <f>TEXT(#REF!,"0")&amp;TEXT(#REF!,"0")&amp;TEXT(#REF!,"0")&amp;TEXT(#REF!,"0")</f>
        <v>#REF!</v>
      </c>
      <c r="E10" t="e">
        <f>#REF!</f>
        <v>#REF!</v>
      </c>
      <c r="F10" t="e">
        <f>#REF!</f>
        <v>#REF!</v>
      </c>
    </row>
    <row r="11" spans="2:13" x14ac:dyDescent="0.2">
      <c r="C11" s="11" t="s">
        <v>945</v>
      </c>
      <c r="D11" t="e">
        <f>TEXT(#REF!,"0")&amp;TEXT(#REF!,"0")&amp;TEXT(#REF!,"0")&amp;TEXT(#REF!,"0")</f>
        <v>#REF!</v>
      </c>
      <c r="E11" t="e">
        <f>#REF!</f>
        <v>#REF!</v>
      </c>
      <c r="F11" t="e">
        <f>#REF!</f>
        <v>#REF!</v>
      </c>
    </row>
    <row r="12" spans="2:13" x14ac:dyDescent="0.2">
      <c r="C12" s="11" t="s">
        <v>945</v>
      </c>
      <c r="D12" t="e">
        <f>TEXT(#REF!,"0")&amp;TEXT(#REF!,"0")&amp;TEXT(#REF!,"0")&amp;TEXT(#REF!,"0")</f>
        <v>#REF!</v>
      </c>
      <c r="E12" t="e">
        <f>#REF!</f>
        <v>#REF!</v>
      </c>
      <c r="F12" t="e">
        <f>#REF!</f>
        <v>#REF!</v>
      </c>
    </row>
    <row r="13" spans="2:13" x14ac:dyDescent="0.2">
      <c r="C13" s="11" t="s">
        <v>945</v>
      </c>
      <c r="D13" t="e">
        <f>TEXT(#REF!,"0")&amp;TEXT(#REF!,"0")&amp;TEXT(#REF!,"0")&amp;TEXT(#REF!,"0")</f>
        <v>#REF!</v>
      </c>
      <c r="E13" t="e">
        <f>#REF!</f>
        <v>#REF!</v>
      </c>
      <c r="F13" t="e">
        <f>#REF!</f>
        <v>#REF!</v>
      </c>
    </row>
    <row r="14" spans="2:13" x14ac:dyDescent="0.2">
      <c r="C14" s="11" t="s">
        <v>945</v>
      </c>
      <c r="D14" t="e">
        <f>TEXT(#REF!,"0")&amp;TEXT(#REF!,"0")&amp;TEXT(#REF!,"0")&amp;TEXT(#REF!,"0")</f>
        <v>#REF!</v>
      </c>
      <c r="E14" t="e">
        <f>#REF!</f>
        <v>#REF!</v>
      </c>
      <c r="F14" t="e">
        <f>#REF!</f>
        <v>#REF!</v>
      </c>
    </row>
    <row r="15" spans="2:13" x14ac:dyDescent="0.2">
      <c r="C15" s="11" t="s">
        <v>945</v>
      </c>
      <c r="D15" t="e">
        <f>TEXT(#REF!,"0")&amp;TEXT(#REF!,"0")&amp;TEXT(#REF!,"0")&amp;TEXT(#REF!,"0")</f>
        <v>#REF!</v>
      </c>
      <c r="E15" t="e">
        <f>#REF!</f>
        <v>#REF!</v>
      </c>
      <c r="F15" t="e">
        <f>#REF!</f>
        <v>#REF!</v>
      </c>
    </row>
    <row r="16" spans="2:13" x14ac:dyDescent="0.2">
      <c r="C16" s="11" t="s">
        <v>945</v>
      </c>
      <c r="D16" t="e">
        <f>TEXT(#REF!,"0")&amp;TEXT(#REF!,"0")&amp;TEXT(#REF!,"0")&amp;TEXT(#REF!,"0")</f>
        <v>#REF!</v>
      </c>
      <c r="E16" t="e">
        <f>#REF!</f>
        <v>#REF!</v>
      </c>
      <c r="F16" t="e">
        <f>#REF!</f>
        <v>#REF!</v>
      </c>
    </row>
    <row r="17" spans="3:9" x14ac:dyDescent="0.2">
      <c r="C17" s="11" t="s">
        <v>945</v>
      </c>
      <c r="D17" t="e">
        <f>TEXT(#REF!,"0")&amp;TEXT(#REF!,"0")&amp;TEXT(#REF!,"0")&amp;TEXT(#REF!,"0")</f>
        <v>#REF!</v>
      </c>
      <c r="E17" t="e">
        <f>#REF!</f>
        <v>#REF!</v>
      </c>
      <c r="F17" t="e">
        <f>#REF!</f>
        <v>#REF!</v>
      </c>
    </row>
    <row r="18" spans="3:9" x14ac:dyDescent="0.2">
      <c r="C18" s="11" t="s">
        <v>945</v>
      </c>
      <c r="D18" t="e">
        <f>TEXT(#REF!,"0")&amp;TEXT(#REF!,"0")&amp;TEXT(#REF!,"0")&amp;TEXT(#REF!,"0")</f>
        <v>#REF!</v>
      </c>
      <c r="E18" t="e">
        <f>#REF!</f>
        <v>#REF!</v>
      </c>
      <c r="F18" t="e">
        <f>#REF!</f>
        <v>#REF!</v>
      </c>
    </row>
    <row r="19" spans="3:9" x14ac:dyDescent="0.2">
      <c r="C19" s="11" t="s">
        <v>945</v>
      </c>
      <c r="D19" t="e">
        <f>TEXT(#REF!,"0")&amp;TEXT(#REF!,"0")&amp;TEXT(#REF!,"0")&amp;TEXT(#REF!,"0")</f>
        <v>#REF!</v>
      </c>
      <c r="E19" t="e">
        <f>#REF!</f>
        <v>#REF!</v>
      </c>
      <c r="F19" t="e">
        <f>#REF!</f>
        <v>#REF!</v>
      </c>
    </row>
    <row r="20" spans="3:9" x14ac:dyDescent="0.2">
      <c r="C20" s="11" t="s">
        <v>945</v>
      </c>
      <c r="D20" t="e">
        <f>TEXT(#REF!,"0")&amp;TEXT(#REF!,"0")&amp;TEXT(#REF!,"0")&amp;TEXT(#REF!,"0")</f>
        <v>#REF!</v>
      </c>
      <c r="E20" t="e">
        <f>#REF!</f>
        <v>#REF!</v>
      </c>
      <c r="F20" t="e">
        <f>#REF!</f>
        <v>#REF!</v>
      </c>
    </row>
    <row r="21" spans="3:9" x14ac:dyDescent="0.2">
      <c r="C21" s="11" t="s">
        <v>945</v>
      </c>
      <c r="D21" t="e">
        <f>TEXT(#REF!,"0")&amp;TEXT(#REF!,"0")&amp;TEXT(#REF!,"0")&amp;TEXT(#REF!,"0")</f>
        <v>#REF!</v>
      </c>
      <c r="E21" t="e">
        <f>#REF!</f>
        <v>#REF!</v>
      </c>
      <c r="F21" t="e">
        <f>#REF!</f>
        <v>#REF!</v>
      </c>
    </row>
    <row r="22" spans="3:9" x14ac:dyDescent="0.2">
      <c r="C22" s="11" t="s">
        <v>945</v>
      </c>
      <c r="D22" s="21"/>
      <c r="E22" s="21" t="e">
        <f>#REF!</f>
        <v>#REF!</v>
      </c>
      <c r="F22" s="21" t="e">
        <f>#REF!</f>
        <v>#REF!</v>
      </c>
      <c r="G22" s="21"/>
      <c r="H22" s="21"/>
      <c r="I22" s="21"/>
    </row>
    <row r="23" spans="3:9" x14ac:dyDescent="0.2">
      <c r="C23" s="11" t="s">
        <v>945</v>
      </c>
      <c r="D23" t="e">
        <f>TEXT(#REF!,"0")&amp;TEXT(#REF!,"0")&amp;TEXT(#REF!,"0")&amp;TEXT(#REF!,"0")</f>
        <v>#REF!</v>
      </c>
      <c r="E23" t="e">
        <f>#REF!</f>
        <v>#REF!</v>
      </c>
      <c r="F23" t="e">
        <f>#REF!</f>
        <v>#REF!</v>
      </c>
    </row>
    <row r="24" spans="3:9" x14ac:dyDescent="0.2">
      <c r="C24" s="11" t="s">
        <v>945</v>
      </c>
      <c r="D24" t="e">
        <f>TEXT(#REF!,"0")&amp;TEXT(#REF!,"0")&amp;TEXT(#REF!,"0")&amp;TEXT(#REF!,"0")</f>
        <v>#REF!</v>
      </c>
      <c r="E24" t="e">
        <f>#REF!</f>
        <v>#REF!</v>
      </c>
      <c r="F24" t="e">
        <f>#REF!</f>
        <v>#REF!</v>
      </c>
    </row>
    <row r="25" spans="3:9" x14ac:dyDescent="0.2">
      <c r="C25" s="11" t="s">
        <v>945</v>
      </c>
      <c r="D25" t="e">
        <f>TEXT(#REF!,"0")&amp;TEXT(#REF!,"0")&amp;TEXT(#REF!,"0")&amp;TEXT(#REF!,"0")</f>
        <v>#REF!</v>
      </c>
      <c r="E25" t="e">
        <f>#REF!</f>
        <v>#REF!</v>
      </c>
      <c r="F25" t="e">
        <f>#REF!</f>
        <v>#REF!</v>
      </c>
    </row>
    <row r="26" spans="3:9" x14ac:dyDescent="0.2">
      <c r="C26" s="11" t="s">
        <v>945</v>
      </c>
      <c r="D26" t="e">
        <f>TEXT(#REF!,"0")&amp;TEXT(#REF!,"0")&amp;TEXT(#REF!,"0")&amp;TEXT(#REF!,"0")</f>
        <v>#REF!</v>
      </c>
      <c r="E26" t="e">
        <f>#REF!</f>
        <v>#REF!</v>
      </c>
      <c r="F26" t="e">
        <f>#REF!</f>
        <v>#REF!</v>
      </c>
    </row>
    <row r="27" spans="3:9" x14ac:dyDescent="0.2">
      <c r="C27" s="11" t="s">
        <v>945</v>
      </c>
      <c r="D27" t="e">
        <f>TEXT(#REF!,"0")&amp;TEXT(#REF!,"0")&amp;TEXT(#REF!,"0")&amp;TEXT(#REF!,"0")</f>
        <v>#REF!</v>
      </c>
      <c r="E27" t="e">
        <f>#REF!</f>
        <v>#REF!</v>
      </c>
      <c r="F27" t="e">
        <f>#REF!</f>
        <v>#REF!</v>
      </c>
    </row>
    <row r="28" spans="3:9" x14ac:dyDescent="0.2">
      <c r="C28" s="11" t="s">
        <v>945</v>
      </c>
      <c r="D28" t="e">
        <f>TEXT(#REF!,"0")&amp;TEXT(#REF!,"0")&amp;TEXT(#REF!,"0")&amp;TEXT(#REF!,"0")</f>
        <v>#REF!</v>
      </c>
      <c r="E28" t="e">
        <f>#REF!</f>
        <v>#REF!</v>
      </c>
      <c r="F28" t="e">
        <f>#REF!</f>
        <v>#REF!</v>
      </c>
    </row>
    <row r="29" spans="3:9" x14ac:dyDescent="0.2">
      <c r="C29" s="11" t="s">
        <v>945</v>
      </c>
      <c r="D29" t="e">
        <f>TEXT(#REF!,"0")&amp;TEXT(#REF!,"0")&amp;TEXT(#REF!,"0")&amp;TEXT(#REF!,"0")</f>
        <v>#REF!</v>
      </c>
      <c r="E29" t="e">
        <f>#REF!</f>
        <v>#REF!</v>
      </c>
      <c r="F29" t="e">
        <f>#REF!</f>
        <v>#REF!</v>
      </c>
    </row>
    <row r="30" spans="3:9" x14ac:dyDescent="0.2">
      <c r="C30" s="11" t="s">
        <v>945</v>
      </c>
      <c r="D30" t="e">
        <f>TEXT(#REF!,"0")&amp;TEXT(#REF!,"0")&amp;TEXT(#REF!,"0")&amp;TEXT(#REF!,"0")</f>
        <v>#REF!</v>
      </c>
      <c r="E30" t="e">
        <f>#REF!</f>
        <v>#REF!</v>
      </c>
      <c r="F30" t="e">
        <f>#REF!</f>
        <v>#REF!</v>
      </c>
    </row>
    <row r="31" spans="3:9" x14ac:dyDescent="0.2">
      <c r="C31" s="11" t="s">
        <v>945</v>
      </c>
      <c r="D31" t="e">
        <f>TEXT(#REF!,"0")&amp;TEXT(#REF!,"0")&amp;TEXT(#REF!,"0")&amp;TEXT(#REF!,"0")</f>
        <v>#REF!</v>
      </c>
      <c r="E31" t="e">
        <f>#REF!</f>
        <v>#REF!</v>
      </c>
      <c r="F31" t="e">
        <f>#REF!</f>
        <v>#REF!</v>
      </c>
    </row>
    <row r="32" spans="3:9" x14ac:dyDescent="0.2">
      <c r="C32" s="11" t="s">
        <v>945</v>
      </c>
      <c r="D32" t="e">
        <f>TEXT(#REF!,"0")&amp;TEXT(#REF!,"0")&amp;TEXT(#REF!,"0")&amp;TEXT(#REF!,"0")</f>
        <v>#REF!</v>
      </c>
      <c r="E32" t="e">
        <f>#REF!</f>
        <v>#REF!</v>
      </c>
      <c r="F32" t="e">
        <f>#REF!</f>
        <v>#REF!</v>
      </c>
    </row>
    <row r="33" spans="3:9" x14ac:dyDescent="0.2">
      <c r="C33" s="119" t="s">
        <v>245</v>
      </c>
      <c r="D33" t="e">
        <f>TEXT(#REF!,"0")&amp;TEXT(#REF!,"0")&amp;TEXT(#REF!,"0")&amp;TEXT(#REF!,"0")</f>
        <v>#REF!</v>
      </c>
      <c r="E33" t="e">
        <f>#REF!</f>
        <v>#REF!</v>
      </c>
      <c r="F33" t="e">
        <f>#REF!</f>
        <v>#REF!</v>
      </c>
      <c r="G33" s="8"/>
      <c r="H33" s="8"/>
      <c r="I33" s="8"/>
    </row>
    <row r="34" spans="3:9" x14ac:dyDescent="0.2">
      <c r="C34" s="11" t="s">
        <v>945</v>
      </c>
      <c r="D34" t="e">
        <f>TEXT(#REF!,"0")&amp;TEXT(#REF!,"0")&amp;TEXT(#REF!,"0")&amp;TEXT(#REF!,"0")</f>
        <v>#REF!</v>
      </c>
      <c r="E34" t="e">
        <f>#REF!</f>
        <v>#REF!</v>
      </c>
      <c r="F34" t="e">
        <f>#REF!</f>
        <v>#REF!</v>
      </c>
    </row>
    <row r="35" spans="3:9" x14ac:dyDescent="0.2">
      <c r="C35" s="11" t="s">
        <v>945</v>
      </c>
      <c r="D35" t="e">
        <f>TEXT(#REF!,"0")&amp;TEXT(#REF!,"0")&amp;TEXT(#REF!,"0")&amp;TEXT(#REF!,"0")</f>
        <v>#REF!</v>
      </c>
      <c r="E35" t="e">
        <f>#REF!</f>
        <v>#REF!</v>
      </c>
      <c r="F35" t="e">
        <f>#REF!</f>
        <v>#REF!</v>
      </c>
    </row>
    <row r="36" spans="3:9" x14ac:dyDescent="0.2">
      <c r="C36" s="11" t="s">
        <v>945</v>
      </c>
      <c r="D36" t="e">
        <f>TEXT(#REF!,"0")&amp;TEXT(#REF!,"0")&amp;TEXT(#REF!,"0")&amp;TEXT(#REF!,"0")</f>
        <v>#REF!</v>
      </c>
      <c r="E36" t="e">
        <f>#REF!</f>
        <v>#REF!</v>
      </c>
      <c r="F36" t="e">
        <f>#REF!</f>
        <v>#REF!</v>
      </c>
    </row>
    <row r="37" spans="3:9" x14ac:dyDescent="0.2">
      <c r="C37" s="11" t="s">
        <v>945</v>
      </c>
      <c r="D37" t="e">
        <f>TEXT(#REF!,"0")&amp;TEXT(#REF!,"0")&amp;TEXT(#REF!,"0")&amp;TEXT(#REF!,"0")</f>
        <v>#REF!</v>
      </c>
      <c r="E37" t="e">
        <f>#REF!</f>
        <v>#REF!</v>
      </c>
      <c r="F37" t="e">
        <f>#REF!</f>
        <v>#REF!</v>
      </c>
    </row>
    <row r="38" spans="3:9" x14ac:dyDescent="0.2">
      <c r="C38" s="119" t="s">
        <v>245</v>
      </c>
      <c r="D38" t="e">
        <f>TEXT(#REF!,"0")&amp;TEXT(#REF!,"0")&amp;TEXT(#REF!,"0")&amp;TEXT(#REF!,"0")</f>
        <v>#REF!</v>
      </c>
      <c r="E38" t="e">
        <f>#REF!</f>
        <v>#REF!</v>
      </c>
      <c r="F38" t="e">
        <f>#REF!</f>
        <v>#REF!</v>
      </c>
      <c r="G38" s="8"/>
      <c r="H38" s="8"/>
      <c r="I38" s="8"/>
    </row>
    <row r="39" spans="3:9" x14ac:dyDescent="0.2">
      <c r="C39" s="11" t="s">
        <v>945</v>
      </c>
      <c r="D39" t="e">
        <f>TEXT(#REF!,"0")&amp;TEXT(#REF!,"0")&amp;TEXT(#REF!,"0")&amp;TEXT(#REF!,"0")</f>
        <v>#REF!</v>
      </c>
      <c r="E39" t="e">
        <f>#REF!</f>
        <v>#REF!</v>
      </c>
      <c r="F39" t="e">
        <f>#REF!</f>
        <v>#REF!</v>
      </c>
    </row>
    <row r="40" spans="3:9" x14ac:dyDescent="0.2">
      <c r="C40" s="11" t="s">
        <v>945</v>
      </c>
      <c r="D40" t="e">
        <f>TEXT(#REF!,"0")&amp;TEXT(#REF!,"0")&amp;TEXT(#REF!,"0")&amp;TEXT(#REF!,"0")</f>
        <v>#REF!</v>
      </c>
      <c r="E40" t="e">
        <f>#REF!</f>
        <v>#REF!</v>
      </c>
      <c r="F40" t="e">
        <f>#REF!</f>
        <v>#REF!</v>
      </c>
    </row>
    <row r="41" spans="3:9" x14ac:dyDescent="0.2">
      <c r="C41" s="11" t="s">
        <v>945</v>
      </c>
      <c r="D41" t="e">
        <f>TEXT(#REF!,"0")&amp;TEXT(#REF!,"0")&amp;TEXT(#REF!,"0")&amp;TEXT(#REF!,"0")</f>
        <v>#REF!</v>
      </c>
      <c r="E41" t="e">
        <f>#REF!</f>
        <v>#REF!</v>
      </c>
      <c r="F41" t="e">
        <f>#REF!</f>
        <v>#REF!</v>
      </c>
    </row>
    <row r="42" spans="3:9" x14ac:dyDescent="0.2">
      <c r="C42" s="11" t="s">
        <v>945</v>
      </c>
      <c r="D42" t="e">
        <f>TEXT(#REF!,"0")&amp;TEXT(#REF!,"0")&amp;TEXT(#REF!,"0")&amp;TEXT(#REF!,"0")</f>
        <v>#REF!</v>
      </c>
      <c r="E42" t="e">
        <f>#REF!</f>
        <v>#REF!</v>
      </c>
      <c r="F42" t="e">
        <f>#REF!</f>
        <v>#REF!</v>
      </c>
    </row>
    <row r="43" spans="3:9" x14ac:dyDescent="0.2">
      <c r="C43" s="11" t="s">
        <v>945</v>
      </c>
      <c r="D43" t="e">
        <f>TEXT(#REF!,"0")&amp;TEXT(#REF!,"0")&amp;TEXT(#REF!,"0")&amp;TEXT(#REF!,"0")</f>
        <v>#REF!</v>
      </c>
      <c r="E43" t="e">
        <f>#REF!</f>
        <v>#REF!</v>
      </c>
      <c r="F43" t="e">
        <f>#REF!</f>
        <v>#REF!</v>
      </c>
    </row>
    <row r="44" spans="3:9" x14ac:dyDescent="0.2">
      <c r="C44" s="11" t="s">
        <v>945</v>
      </c>
      <c r="D44" t="e">
        <f>TEXT(#REF!,"0")&amp;TEXT(#REF!,"0")&amp;TEXT(#REF!,"0")&amp;TEXT(#REF!,"0")</f>
        <v>#REF!</v>
      </c>
      <c r="E44" t="e">
        <f>#REF!</f>
        <v>#REF!</v>
      </c>
      <c r="F44" t="e">
        <f>#REF!</f>
        <v>#REF!</v>
      </c>
    </row>
    <row r="45" spans="3:9" x14ac:dyDescent="0.2">
      <c r="C45" s="11" t="s">
        <v>945</v>
      </c>
      <c r="D45" t="e">
        <f>TEXT(#REF!,"0")&amp;TEXT(#REF!,"0")&amp;TEXT(#REF!,"0")&amp;TEXT(#REF!,"0")</f>
        <v>#REF!</v>
      </c>
      <c r="E45" t="e">
        <f>#REF!</f>
        <v>#REF!</v>
      </c>
      <c r="F45" t="e">
        <f>#REF!</f>
        <v>#REF!</v>
      </c>
    </row>
    <row r="46" spans="3:9" x14ac:dyDescent="0.2">
      <c r="C46" s="11" t="s">
        <v>945</v>
      </c>
      <c r="D46" t="e">
        <f>TEXT(#REF!,"0")&amp;TEXT(#REF!,"0")&amp;TEXT(#REF!,"0")&amp;TEXT(#REF!,"0")</f>
        <v>#REF!</v>
      </c>
      <c r="E46" t="e">
        <f>#REF!</f>
        <v>#REF!</v>
      </c>
      <c r="F46" t="e">
        <f>#REF!</f>
        <v>#REF!</v>
      </c>
    </row>
    <row r="47" spans="3:9" x14ac:dyDescent="0.2">
      <c r="C47" s="11" t="s">
        <v>945</v>
      </c>
      <c r="D47" t="e">
        <f>TEXT(#REF!,"0")&amp;TEXT(#REF!,"0")&amp;TEXT(#REF!,"0")&amp;TEXT(#REF!,"0")</f>
        <v>#REF!</v>
      </c>
      <c r="E47" t="e">
        <f>#REF!</f>
        <v>#REF!</v>
      </c>
      <c r="F47" t="e">
        <f>#REF!</f>
        <v>#REF!</v>
      </c>
    </row>
    <row r="48" spans="3:9" x14ac:dyDescent="0.2">
      <c r="C48" s="11" t="s">
        <v>945</v>
      </c>
      <c r="D48" t="e">
        <f>TEXT(#REF!,"0")&amp;TEXT(#REF!,"0")&amp;TEXT(#REF!,"0")&amp;TEXT(#REF!,"0")</f>
        <v>#REF!</v>
      </c>
      <c r="E48" t="e">
        <f>#REF!</f>
        <v>#REF!</v>
      </c>
      <c r="F48" t="e">
        <f>#REF!</f>
        <v>#REF!</v>
      </c>
    </row>
    <row r="49" spans="1:14" x14ac:dyDescent="0.2">
      <c r="C49" s="11" t="s">
        <v>945</v>
      </c>
      <c r="D49" t="e">
        <f>TEXT(#REF!,"0")&amp;TEXT(#REF!,"0")&amp;TEXT(#REF!,"0")&amp;TEXT(#REF!,"0")</f>
        <v>#REF!</v>
      </c>
      <c r="E49" t="e">
        <f>#REF!</f>
        <v>#REF!</v>
      </c>
      <c r="F49" t="e">
        <f>#REF!</f>
        <v>#REF!</v>
      </c>
    </row>
    <row r="50" spans="1:14" x14ac:dyDescent="0.2">
      <c r="C50" s="11" t="s">
        <v>945</v>
      </c>
      <c r="D50" t="e">
        <f>TEXT(#REF!,"0")&amp;TEXT(#REF!,"0")&amp;TEXT(#REF!,"0")&amp;TEXT(#REF!,"0")</f>
        <v>#REF!</v>
      </c>
      <c r="E50" t="e">
        <f>#REF!</f>
        <v>#REF!</v>
      </c>
      <c r="F50" t="e">
        <f>#REF!</f>
        <v>#REF!</v>
      </c>
    </row>
    <row r="51" spans="1:14" x14ac:dyDescent="0.2">
      <c r="C51" s="11" t="s">
        <v>945</v>
      </c>
      <c r="D51" t="e">
        <f>TEXT(#REF!,"0")&amp;TEXT(#REF!,"0")&amp;TEXT(#REF!,"0")&amp;TEXT(#REF!,"0")</f>
        <v>#REF!</v>
      </c>
      <c r="E51" t="e">
        <f>#REF!</f>
        <v>#REF!</v>
      </c>
      <c r="F51" t="e">
        <f>#REF!</f>
        <v>#REF!</v>
      </c>
    </row>
    <row r="52" spans="1:14" x14ac:dyDescent="0.2">
      <c r="C52" s="11" t="s">
        <v>945</v>
      </c>
      <c r="D52" t="e">
        <f>TEXT(#REF!,"0")&amp;TEXT(#REF!,"0")&amp;TEXT(#REF!,"0")&amp;TEXT(#REF!,"0")</f>
        <v>#REF!</v>
      </c>
      <c r="E52" t="e">
        <f>#REF!</f>
        <v>#REF!</v>
      </c>
      <c r="F52" t="e">
        <f>#REF!</f>
        <v>#REF!</v>
      </c>
    </row>
    <row r="53" spans="1:14" x14ac:dyDescent="0.2">
      <c r="C53" s="11" t="s">
        <v>945</v>
      </c>
      <c r="D53" t="e">
        <f>TEXT(#REF!,"0")&amp;TEXT(#REF!,"0")&amp;TEXT(#REF!,"0")&amp;TEXT(#REF!,"0")</f>
        <v>#REF!</v>
      </c>
      <c r="E53" t="e">
        <f>#REF!</f>
        <v>#REF!</v>
      </c>
      <c r="F53" t="e">
        <f>#REF!</f>
        <v>#REF!</v>
      </c>
    </row>
    <row r="54" spans="1:14" x14ac:dyDescent="0.2">
      <c r="C54" s="11" t="s">
        <v>945</v>
      </c>
      <c r="D54" t="e">
        <f>TEXT(#REF!,"0")&amp;TEXT(#REF!,"0")&amp;TEXT(#REF!,"0")&amp;TEXT(#REF!,"0")</f>
        <v>#REF!</v>
      </c>
      <c r="E54" t="e">
        <f>#REF!</f>
        <v>#REF!</v>
      </c>
      <c r="F54" t="e">
        <f>#REF!</f>
        <v>#REF!</v>
      </c>
    </row>
    <row r="55" spans="1:14" x14ac:dyDescent="0.2">
      <c r="C55" s="11" t="s">
        <v>945</v>
      </c>
      <c r="D55" t="e">
        <f>TEXT(#REF!,"0")&amp;TEXT(#REF!,"0")&amp;TEXT(#REF!,"0")&amp;TEXT(#REF!,"0")</f>
        <v>#REF!</v>
      </c>
      <c r="E55" t="e">
        <f>#REF!</f>
        <v>#REF!</v>
      </c>
      <c r="F55" t="e">
        <f>#REF!</f>
        <v>#REF!</v>
      </c>
    </row>
    <row r="56" spans="1:14" x14ac:dyDescent="0.2">
      <c r="C56" s="11" t="s">
        <v>945</v>
      </c>
      <c r="D56" t="e">
        <f>TEXT(#REF!,"0")&amp;TEXT(#REF!,"0")&amp;TEXT(#REF!,"0")&amp;TEXT(#REF!,"0")</f>
        <v>#REF!</v>
      </c>
      <c r="E56" t="e">
        <f>#REF!</f>
        <v>#REF!</v>
      </c>
      <c r="F56" t="e">
        <f>#REF!</f>
        <v>#REF!</v>
      </c>
    </row>
    <row r="57" spans="1:14" s="26" customFormat="1" ht="14" x14ac:dyDescent="0.2">
      <c r="A57" s="123"/>
      <c r="B57" s="124"/>
      <c r="C57" s="11" t="s">
        <v>245</v>
      </c>
      <c r="D57" t="e">
        <f>TEXT(#REF!,"0")&amp;TEXT(#REF!,"0")&amp;TEXT(#REF!,"0")&amp;TEXT(#REF!,"0")</f>
        <v>#REF!</v>
      </c>
      <c r="E57" s="125" t="s">
        <v>1075</v>
      </c>
      <c r="F57" s="126" t="s">
        <v>84</v>
      </c>
      <c r="G57" s="61"/>
    </row>
    <row r="58" spans="1:14" s="26" customFormat="1" ht="14" x14ac:dyDescent="0.2">
      <c r="A58" s="123"/>
      <c r="B58" s="124"/>
      <c r="C58" s="11" t="s">
        <v>245</v>
      </c>
      <c r="D58" t="e">
        <f>TEXT(#REF!,"0")&amp;TEXT(#REF!,"0")&amp;TEXT(#REF!,"0")&amp;TEXT(#REF!,"0")</f>
        <v>#REF!</v>
      </c>
      <c r="E58" s="125" t="s">
        <v>1029</v>
      </c>
      <c r="F58" s="126" t="s">
        <v>84</v>
      </c>
      <c r="G58" s="61"/>
    </row>
    <row r="59" spans="1:14" s="26" customFormat="1" ht="14" x14ac:dyDescent="0.2">
      <c r="A59" s="123"/>
      <c r="B59" s="124"/>
      <c r="C59" s="11" t="s">
        <v>245</v>
      </c>
      <c r="D59" t="e">
        <f>TEXT(#REF!,"0")&amp;TEXT(#REF!,"0")&amp;TEXT(#REF!,"0")&amp;TEXT(#REF!,"0")</f>
        <v>#REF!</v>
      </c>
      <c r="E59" s="125" t="s">
        <v>1030</v>
      </c>
      <c r="F59" s="126" t="s">
        <v>84</v>
      </c>
      <c r="G59" s="61"/>
    </row>
    <row r="60" spans="1:14" s="26" customFormat="1" ht="14" x14ac:dyDescent="0.2">
      <c r="A60" s="123"/>
      <c r="B60" s="124"/>
      <c r="C60" s="11" t="s">
        <v>245</v>
      </c>
      <c r="D60" t="e">
        <f>TEXT(#REF!,"0")&amp;TEXT(#REF!,"0")&amp;TEXT(#REF!,"0")&amp;TEXT(#REF!,"0")</f>
        <v>#REF!</v>
      </c>
      <c r="E60" s="125" t="s">
        <v>1031</v>
      </c>
      <c r="F60" s="126" t="s">
        <v>84</v>
      </c>
      <c r="G60" s="61"/>
    </row>
    <row r="61" spans="1:14" s="26" customFormat="1" ht="14" x14ac:dyDescent="0.2">
      <c r="A61" s="123"/>
      <c r="B61" s="124"/>
      <c r="C61" s="11" t="s">
        <v>245</v>
      </c>
      <c r="D61" t="e">
        <f>TEXT(#REF!,"0")&amp;TEXT(#REF!,"0")&amp;TEXT(#REF!,"0")&amp;TEXT(#REF!,"0")</f>
        <v>#REF!</v>
      </c>
      <c r="E61" s="125" t="s">
        <v>1033</v>
      </c>
      <c r="F61" s="126" t="s">
        <v>84</v>
      </c>
      <c r="G61" s="61"/>
    </row>
    <row r="62" spans="1:14" s="26" customFormat="1" ht="14" x14ac:dyDescent="0.2">
      <c r="A62" s="123"/>
      <c r="B62" s="124"/>
      <c r="C62" s="11" t="s">
        <v>245</v>
      </c>
      <c r="D62" t="e">
        <f>TEXT(#REF!,"0")&amp;TEXT(#REF!,"0")&amp;TEXT(#REF!,"0")&amp;TEXT(#REF!,"0")</f>
        <v>#REF!</v>
      </c>
      <c r="E62" s="125" t="s">
        <v>1032</v>
      </c>
      <c r="F62" s="126" t="s">
        <v>84</v>
      </c>
      <c r="G62" s="38"/>
      <c r="H62" s="38"/>
      <c r="I62" s="38"/>
      <c r="J62" s="38"/>
      <c r="K62" s="38"/>
      <c r="L62" s="38"/>
      <c r="M62" s="38"/>
      <c r="N62" s="61"/>
    </row>
    <row r="63" spans="1:14" s="26" customFormat="1" ht="14" x14ac:dyDescent="0.2">
      <c r="A63" s="123"/>
      <c r="B63" s="124"/>
      <c r="C63" s="11" t="s">
        <v>245</v>
      </c>
      <c r="D63" t="e">
        <f>TEXT(#REF!,"0")&amp;TEXT(#REF!,"0")&amp;TEXT(#REF!,"0")&amp;TEXT(#REF!,"0")</f>
        <v>#REF!</v>
      </c>
      <c r="E63" s="125" t="s">
        <v>1034</v>
      </c>
      <c r="F63" s="126" t="s">
        <v>84</v>
      </c>
      <c r="G63" s="38"/>
      <c r="H63" s="38"/>
      <c r="I63" s="38"/>
      <c r="J63" s="38"/>
      <c r="K63" s="38"/>
      <c r="L63" s="38"/>
      <c r="M63" s="38"/>
      <c r="N63" s="61"/>
    </row>
    <row r="64" spans="1:14" s="26" customFormat="1" ht="14" x14ac:dyDescent="0.2">
      <c r="A64" s="123"/>
      <c r="B64" s="124"/>
      <c r="C64" s="11" t="s">
        <v>245</v>
      </c>
      <c r="D64" t="e">
        <f>TEXT(#REF!,"0")&amp;TEXT(#REF!,"0")&amp;TEXT(#REF!,"0")&amp;TEXT(#REF!,"0")</f>
        <v>#REF!</v>
      </c>
      <c r="E64" s="125" t="s">
        <v>1035</v>
      </c>
      <c r="F64" s="126" t="s">
        <v>84</v>
      </c>
      <c r="G64" s="38"/>
      <c r="H64" s="38"/>
      <c r="I64" s="38"/>
      <c r="J64" s="38"/>
      <c r="K64" s="38"/>
      <c r="L64" s="38"/>
      <c r="M64" s="38"/>
      <c r="N64" s="61"/>
    </row>
    <row r="65" spans="1:16" s="26" customFormat="1" ht="14" x14ac:dyDescent="0.2">
      <c r="A65" s="123"/>
      <c r="B65" s="124"/>
      <c r="C65" s="11" t="s">
        <v>245</v>
      </c>
      <c r="D65" t="e">
        <f>TEXT(#REF!,"0")&amp;TEXT(#REF!,"0")&amp;TEXT(#REF!,"0")&amp;TEXT(#REF!,"0")</f>
        <v>#REF!</v>
      </c>
      <c r="E65" s="125" t="s">
        <v>1036</v>
      </c>
      <c r="F65" s="126" t="s">
        <v>84</v>
      </c>
      <c r="G65" s="38"/>
      <c r="H65" s="38"/>
      <c r="I65" s="38"/>
      <c r="J65" s="38"/>
      <c r="K65" s="38"/>
      <c r="L65" s="38"/>
      <c r="M65" s="38"/>
      <c r="N65" s="61"/>
    </row>
    <row r="66" spans="1:16" x14ac:dyDescent="0.2">
      <c r="C66" s="11" t="s">
        <v>945</v>
      </c>
      <c r="D66" t="e">
        <f>TEXT(#REF!,"0")&amp;TEXT(#REF!,"0")&amp;TEXT(#REF!,"0")&amp;TEXT(#REF!,"0")</f>
        <v>#REF!</v>
      </c>
      <c r="E66" t="e">
        <f>#REF!</f>
        <v>#REF!</v>
      </c>
      <c r="F66" t="e">
        <f>#REF!</f>
        <v>#REF!</v>
      </c>
    </row>
    <row r="67" spans="1:16" x14ac:dyDescent="0.2">
      <c r="C67" s="11" t="s">
        <v>945</v>
      </c>
      <c r="D67" t="e">
        <f>TEXT(#REF!,"0")&amp;TEXT(#REF!,"0")&amp;TEXT(#REF!,"0")&amp;TEXT(#REF!,"0")</f>
        <v>#REF!</v>
      </c>
      <c r="E67" t="e">
        <f>#REF!</f>
        <v>#REF!</v>
      </c>
      <c r="F67" t="e">
        <f>#REF!</f>
        <v>#REF!</v>
      </c>
    </row>
    <row r="68" spans="1:16" x14ac:dyDescent="0.2">
      <c r="C68" s="11" t="s">
        <v>945</v>
      </c>
      <c r="D68" s="21"/>
      <c r="E68" s="21" t="e">
        <f>#REF!</f>
        <v>#REF!</v>
      </c>
      <c r="F68" s="21" t="e">
        <f>#REF!</f>
        <v>#REF!</v>
      </c>
      <c r="G68" s="21"/>
      <c r="H68" s="21"/>
    </row>
    <row r="69" spans="1:16" x14ac:dyDescent="0.2">
      <c r="C69" s="11" t="s">
        <v>945</v>
      </c>
      <c r="D69" s="21"/>
      <c r="E69" s="21" t="e">
        <f>#REF!</f>
        <v>#REF!</v>
      </c>
      <c r="F69" s="21" t="e">
        <f>#REF!</f>
        <v>#REF!</v>
      </c>
      <c r="G69" s="21"/>
      <c r="H69" s="21"/>
    </row>
    <row r="70" spans="1:16" x14ac:dyDescent="0.2">
      <c r="C70" s="11" t="s">
        <v>945</v>
      </c>
      <c r="D70" t="e">
        <f>TEXT(#REF!,"0")&amp;TEXT(#REF!,"0")&amp;TEXT(#REF!,"0")&amp;TEXT(#REF!,"0")</f>
        <v>#REF!</v>
      </c>
      <c r="E70" t="e">
        <f>#REF!</f>
        <v>#REF!</v>
      </c>
      <c r="F70" t="e">
        <f>#REF!</f>
        <v>#REF!</v>
      </c>
    </row>
    <row r="71" spans="1:16" x14ac:dyDescent="0.2">
      <c r="C71" s="11" t="s">
        <v>945</v>
      </c>
      <c r="D71" t="e">
        <f>TEXT(#REF!,"0")&amp;TEXT(#REF!,"0")&amp;TEXT(#REF!,"0")&amp;TEXT(#REF!,"0")</f>
        <v>#REF!</v>
      </c>
      <c r="E71" t="e">
        <f>#REF!</f>
        <v>#REF!</v>
      </c>
      <c r="F71" t="e">
        <f>#REF!</f>
        <v>#REF!</v>
      </c>
    </row>
    <row r="72" spans="1:16" x14ac:dyDescent="0.2">
      <c r="C72" s="11" t="s">
        <v>945</v>
      </c>
      <c r="D72" t="e">
        <f>TEXT(#REF!,"0")&amp;TEXT(#REF!,"0")&amp;TEXT(#REF!,"0")&amp;TEXT(#REF!,"0")</f>
        <v>#REF!</v>
      </c>
      <c r="E72" t="e">
        <f>#REF!</f>
        <v>#REF!</v>
      </c>
      <c r="F72" t="e">
        <f>#REF!</f>
        <v>#REF!</v>
      </c>
    </row>
    <row r="73" spans="1:16" x14ac:dyDescent="0.2">
      <c r="C73" s="11" t="s">
        <v>945</v>
      </c>
      <c r="D73" t="e">
        <f>TEXT(#REF!,"0")&amp;TEXT(#REF!,"0")&amp;TEXT(#REF!,"0")&amp;TEXT(#REF!,"0")</f>
        <v>#REF!</v>
      </c>
      <c r="E73" t="e">
        <f>#REF!</f>
        <v>#REF!</v>
      </c>
      <c r="F73" t="e">
        <f>#REF!</f>
        <v>#REF!</v>
      </c>
    </row>
    <row r="74" spans="1:16" x14ac:dyDescent="0.2">
      <c r="C74" s="11" t="s">
        <v>945</v>
      </c>
      <c r="D74" t="e">
        <f>TEXT(#REF!,"0")&amp;TEXT(#REF!,"0")&amp;TEXT(#REF!,"0")&amp;TEXT(#REF!,"0")</f>
        <v>#REF!</v>
      </c>
      <c r="E74" t="e">
        <f>#REF!</f>
        <v>#REF!</v>
      </c>
      <c r="F74" t="e">
        <f>#REF!</f>
        <v>#REF!</v>
      </c>
    </row>
    <row r="75" spans="1:16" x14ac:dyDescent="0.2">
      <c r="C75" s="11" t="s">
        <v>945</v>
      </c>
      <c r="D75" t="e">
        <f>TEXT(#REF!,"0")&amp;TEXT(#REF!,"0")&amp;TEXT(#REF!,"0")&amp;TEXT(#REF!,"0")</f>
        <v>#REF!</v>
      </c>
      <c r="E75" t="e">
        <f>#REF!</f>
        <v>#REF!</v>
      </c>
      <c r="F75" t="e">
        <f>#REF!</f>
        <v>#REF!</v>
      </c>
    </row>
    <row r="76" spans="1:16" x14ac:dyDescent="0.2">
      <c r="C76" s="11" t="s">
        <v>945</v>
      </c>
      <c r="D76" t="e">
        <f>TEXT(#REF!,"0")&amp;TEXT(#REF!,"0")&amp;TEXT(#REF!,"0")&amp;TEXT(#REF!,"0")</f>
        <v>#REF!</v>
      </c>
      <c r="E76" t="e">
        <f>#REF!</f>
        <v>#REF!</v>
      </c>
      <c r="F76" t="e">
        <f>#REF!</f>
        <v>#REF!</v>
      </c>
    </row>
    <row r="77" spans="1:16" x14ac:dyDescent="0.2">
      <c r="C77" s="63" t="s">
        <v>946</v>
      </c>
      <c r="D77" t="e">
        <f>TEXT(#REF!,"0")&amp;TEXT(#REF!,"0")&amp;TEXT(#REF!,"0")&amp;TEXT(#REF!,"0")</f>
        <v>#REF!</v>
      </c>
      <c r="E77" t="e">
        <f>#REF!</f>
        <v>#REF!</v>
      </c>
      <c r="F77" t="e">
        <f>#REF!</f>
        <v>#REF!</v>
      </c>
    </row>
    <row r="78" spans="1:16" s="26" customFormat="1" ht="14" x14ac:dyDescent="0.2">
      <c r="A78" s="123"/>
      <c r="B78" s="130"/>
      <c r="C78" s="63" t="s">
        <v>248</v>
      </c>
      <c r="D78" s="1" t="e">
        <f>TEXT(#REF!,"0")&amp;TEXT(#REF!,"0")&amp;TEXT(#REF!,"0")&amp;TEXT(#REF!,"0")</f>
        <v>#REF!</v>
      </c>
      <c r="E78" s="128" t="s">
        <v>1046</v>
      </c>
      <c r="F78" s="129" t="s">
        <v>1047</v>
      </c>
      <c r="G78" s="127"/>
      <c r="H78" s="127"/>
      <c r="I78" s="127"/>
      <c r="J78" s="127"/>
      <c r="K78" s="127"/>
      <c r="L78" s="127"/>
      <c r="M78" s="127"/>
      <c r="N78" s="127"/>
      <c r="O78" s="127"/>
      <c r="P78" s="94"/>
    </row>
    <row r="79" spans="1:16" x14ac:dyDescent="0.2">
      <c r="C79" s="63" t="s">
        <v>946</v>
      </c>
      <c r="D79" t="e">
        <f>TEXT(#REF!,"0")&amp;TEXT(#REF!,"0")&amp;TEXT(#REF!,"0")&amp;TEXT(#REF!,"0")</f>
        <v>#REF!</v>
      </c>
      <c r="E79" t="e">
        <f>#REF!</f>
        <v>#REF!</v>
      </c>
      <c r="F79" t="e">
        <f>#REF!</f>
        <v>#REF!</v>
      </c>
    </row>
    <row r="80" spans="1:16" x14ac:dyDescent="0.2">
      <c r="C80" s="63" t="s">
        <v>946</v>
      </c>
      <c r="D80" t="e">
        <f>TEXT(#REF!,"0")&amp;TEXT(#REF!,"0")&amp;TEXT(#REF!,"0")&amp;TEXT(#REF!,"0")</f>
        <v>#REF!</v>
      </c>
      <c r="E80" t="e">
        <f>#REF!</f>
        <v>#REF!</v>
      </c>
      <c r="F80" t="e">
        <f>#REF!</f>
        <v>#REF!</v>
      </c>
    </row>
    <row r="81" spans="3:6" x14ac:dyDescent="0.2">
      <c r="C81" s="63" t="s">
        <v>946</v>
      </c>
      <c r="D81" t="e">
        <f>TEXT(#REF!,"0")&amp;TEXT(#REF!,"0")&amp;TEXT(#REF!,"0")&amp;TEXT(#REF!,"0")</f>
        <v>#REF!</v>
      </c>
      <c r="E81" t="e">
        <f>#REF!</f>
        <v>#REF!</v>
      </c>
      <c r="F81" t="e">
        <f>#REF!</f>
        <v>#REF!</v>
      </c>
    </row>
    <row r="82" spans="3:6" x14ac:dyDescent="0.2">
      <c r="C82" s="63" t="s">
        <v>946</v>
      </c>
      <c r="D82" t="e">
        <f>TEXT(#REF!,"0")&amp;TEXT(#REF!,"0")&amp;TEXT(#REF!,"0")&amp;TEXT(#REF!,"0")</f>
        <v>#REF!</v>
      </c>
      <c r="E82" t="e">
        <f>#REF!</f>
        <v>#REF!</v>
      </c>
      <c r="F82" t="e">
        <f>#REF!</f>
        <v>#REF!</v>
      </c>
    </row>
    <row r="83" spans="3:6" x14ac:dyDescent="0.2">
      <c r="C83" s="63" t="s">
        <v>946</v>
      </c>
      <c r="D83" t="e">
        <f>TEXT(#REF!,"0")&amp;TEXT(#REF!,"0")&amp;TEXT(#REF!,"0")&amp;TEXT(#REF!,"0")</f>
        <v>#REF!</v>
      </c>
      <c r="E83" t="e">
        <f>#REF!</f>
        <v>#REF!</v>
      </c>
      <c r="F83" t="e">
        <f>#REF!</f>
        <v>#REF!</v>
      </c>
    </row>
    <row r="84" spans="3:6" x14ac:dyDescent="0.2">
      <c r="C84" s="63" t="s">
        <v>946</v>
      </c>
      <c r="D84" t="e">
        <f>TEXT(#REF!,"0")&amp;TEXT(#REF!,"0")&amp;TEXT(#REF!,"0")&amp;TEXT(#REF!,"0")</f>
        <v>#REF!</v>
      </c>
      <c r="E84" t="e">
        <f>#REF!</f>
        <v>#REF!</v>
      </c>
      <c r="F84" t="e">
        <f>#REF!</f>
        <v>#REF!</v>
      </c>
    </row>
    <row r="85" spans="3:6" x14ac:dyDescent="0.2">
      <c r="C85" s="63" t="s">
        <v>946</v>
      </c>
      <c r="D85" t="e">
        <f>TEXT(#REF!,"0")&amp;TEXT(#REF!,"0")&amp;TEXT(#REF!,"0")&amp;TEXT(#REF!,"0")</f>
        <v>#REF!</v>
      </c>
      <c r="E85" t="e">
        <f>#REF!</f>
        <v>#REF!</v>
      </c>
      <c r="F85" t="e">
        <f>#REF!</f>
        <v>#REF!</v>
      </c>
    </row>
    <row r="86" spans="3:6" x14ac:dyDescent="0.2">
      <c r="C86" s="63" t="s">
        <v>946</v>
      </c>
      <c r="D86" t="e">
        <f>TEXT(#REF!,"0")&amp;TEXT(#REF!,"0")&amp;TEXT(#REF!,"0")&amp;TEXT(#REF!,"0")</f>
        <v>#REF!</v>
      </c>
      <c r="E86" t="e">
        <f>#REF!</f>
        <v>#REF!</v>
      </c>
      <c r="F86" t="e">
        <f>#REF!</f>
        <v>#REF!</v>
      </c>
    </row>
    <row r="87" spans="3:6" x14ac:dyDescent="0.2">
      <c r="C87" s="63" t="s">
        <v>946</v>
      </c>
      <c r="D87" t="e">
        <f>TEXT(#REF!,"0")&amp;TEXT(#REF!,"0")&amp;TEXT(#REF!,"0")&amp;TEXT(#REF!,"0")</f>
        <v>#REF!</v>
      </c>
      <c r="E87" t="e">
        <f>#REF!</f>
        <v>#REF!</v>
      </c>
      <c r="F87" t="e">
        <f>#REF!</f>
        <v>#REF!</v>
      </c>
    </row>
    <row r="88" spans="3:6" x14ac:dyDescent="0.2">
      <c r="C88" s="63" t="s">
        <v>946</v>
      </c>
      <c r="D88" t="e">
        <f>TEXT(#REF!,"0")&amp;TEXT(#REF!,"0")&amp;TEXT(#REF!,"0")&amp;TEXT(#REF!,"0")</f>
        <v>#REF!</v>
      </c>
      <c r="E88" t="e">
        <f>#REF!</f>
        <v>#REF!</v>
      </c>
      <c r="F88" t="e">
        <f>#REF!</f>
        <v>#REF!</v>
      </c>
    </row>
    <row r="89" spans="3:6" x14ac:dyDescent="0.2">
      <c r="C89" s="63" t="s">
        <v>946</v>
      </c>
      <c r="D89" t="e">
        <f>TEXT(#REF!,"0")&amp;TEXT(#REF!,"0")&amp;TEXT(#REF!,"0")&amp;TEXT(#REF!,"0")</f>
        <v>#REF!</v>
      </c>
      <c r="E89" t="e">
        <f>#REF!</f>
        <v>#REF!</v>
      </c>
      <c r="F89" t="e">
        <f>#REF!</f>
        <v>#REF!</v>
      </c>
    </row>
    <row r="90" spans="3:6" x14ac:dyDescent="0.2">
      <c r="C90" s="63" t="s">
        <v>946</v>
      </c>
      <c r="D90" t="e">
        <f>TEXT(#REF!,"0")&amp;TEXT(#REF!,"0")&amp;TEXT(#REF!,"0")&amp;TEXT(#REF!,"0")</f>
        <v>#REF!</v>
      </c>
      <c r="E90" t="e">
        <f>#REF!</f>
        <v>#REF!</v>
      </c>
      <c r="F90" t="e">
        <f>#REF!</f>
        <v>#REF!</v>
      </c>
    </row>
    <row r="91" spans="3:6" x14ac:dyDescent="0.2">
      <c r="C91" s="63" t="s">
        <v>946</v>
      </c>
      <c r="D91" t="e">
        <f>TEXT(#REF!,"0")&amp;TEXT(#REF!,"0")&amp;TEXT(#REF!,"0")&amp;TEXT(#REF!,"0")</f>
        <v>#REF!</v>
      </c>
      <c r="E91" t="e">
        <f>#REF!</f>
        <v>#REF!</v>
      </c>
      <c r="F91" t="e">
        <f>#REF!</f>
        <v>#REF!</v>
      </c>
    </row>
    <row r="92" spans="3:6" x14ac:dyDescent="0.2">
      <c r="C92" s="63" t="s">
        <v>946</v>
      </c>
      <c r="D92" t="e">
        <f>TEXT(#REF!,"0")&amp;TEXT(#REF!,"0")&amp;TEXT(#REF!,"0")&amp;TEXT(#REF!,"0")</f>
        <v>#REF!</v>
      </c>
      <c r="E92" t="e">
        <f>#REF!</f>
        <v>#REF!</v>
      </c>
      <c r="F92" t="e">
        <f>#REF!</f>
        <v>#REF!</v>
      </c>
    </row>
    <row r="93" spans="3:6" x14ac:dyDescent="0.2">
      <c r="C93" s="63" t="s">
        <v>946</v>
      </c>
      <c r="D93" t="e">
        <f>TEXT(#REF!,"0")&amp;TEXT(#REF!,"0")&amp;TEXT(#REF!,"0")&amp;TEXT(#REF!,"0")</f>
        <v>#REF!</v>
      </c>
      <c r="E93" t="e">
        <f>#REF!</f>
        <v>#REF!</v>
      </c>
      <c r="F93" t="e">
        <f>#REF!</f>
        <v>#REF!</v>
      </c>
    </row>
    <row r="94" spans="3:6" x14ac:dyDescent="0.2">
      <c r="C94" s="63" t="s">
        <v>946</v>
      </c>
      <c r="D94" t="e">
        <f>TEXT(#REF!,"0")&amp;TEXT(#REF!,"0")&amp;TEXT(#REF!,"0")&amp;TEXT(#REF!,"0")</f>
        <v>#REF!</v>
      </c>
      <c r="E94" t="e">
        <f>#REF!</f>
        <v>#REF!</v>
      </c>
      <c r="F94" t="e">
        <f>#REF!</f>
        <v>#REF!</v>
      </c>
    </row>
    <row r="95" spans="3:6" x14ac:dyDescent="0.2">
      <c r="C95" s="63" t="s">
        <v>946</v>
      </c>
      <c r="D95" t="e">
        <f>TEXT(#REF!,"0")&amp;TEXT(#REF!,"0")&amp;TEXT(#REF!,"0")&amp;TEXT(#REF!,"0")</f>
        <v>#REF!</v>
      </c>
      <c r="E95" t="e">
        <f>#REF!</f>
        <v>#REF!</v>
      </c>
      <c r="F95" t="e">
        <f>#REF!</f>
        <v>#REF!</v>
      </c>
    </row>
    <row r="96" spans="3:6" x14ac:dyDescent="0.2">
      <c r="C96" s="63" t="s">
        <v>946</v>
      </c>
      <c r="D96" t="e">
        <f>TEXT(#REF!,"0")&amp;TEXT(#REF!,"0")&amp;TEXT(#REF!,"0")&amp;TEXT(#REF!,"0")</f>
        <v>#REF!</v>
      </c>
      <c r="E96" t="e">
        <f>#REF!</f>
        <v>#REF!</v>
      </c>
      <c r="F96" t="e">
        <f>#REF!</f>
        <v>#REF!</v>
      </c>
    </row>
    <row r="97" spans="1:16" x14ac:dyDescent="0.2">
      <c r="C97" s="63" t="s">
        <v>946</v>
      </c>
      <c r="D97" t="e">
        <f>TEXT(#REF!,"0")&amp;TEXT(#REF!,"0")&amp;TEXT(#REF!,"0")&amp;TEXT(#REF!,"0")</f>
        <v>#REF!</v>
      </c>
      <c r="E97" t="e">
        <f>#REF!</f>
        <v>#REF!</v>
      </c>
      <c r="F97" t="e">
        <f>#REF!</f>
        <v>#REF!</v>
      </c>
    </row>
    <row r="98" spans="1:16" s="26" customFormat="1" ht="14" x14ac:dyDescent="0.2">
      <c r="A98" s="123"/>
      <c r="B98" s="124"/>
      <c r="C98" s="63" t="s">
        <v>248</v>
      </c>
      <c r="D98" s="131" t="e">
        <f>TEXT(#REF!,"0")&amp;TEXT(#REF!,"0")&amp;TEXT(#REF!,"0")&amp;TEXT(#REF!,"0")</f>
        <v>#REF!</v>
      </c>
      <c r="E98" s="116" t="s">
        <v>1048</v>
      </c>
      <c r="F98" s="132" t="s">
        <v>1049</v>
      </c>
      <c r="G98" s="38"/>
      <c r="H98" s="116"/>
      <c r="I98" s="116"/>
      <c r="J98" s="116"/>
      <c r="K98" s="116"/>
      <c r="L98" s="116"/>
      <c r="M98" s="116"/>
      <c r="N98" s="116"/>
      <c r="O98" s="116"/>
      <c r="P98" s="116"/>
    </row>
    <row r="99" spans="1:16" s="26" customFormat="1" ht="14" x14ac:dyDescent="0.2">
      <c r="A99" s="123"/>
      <c r="B99" s="124"/>
      <c r="C99" s="63" t="s">
        <v>248</v>
      </c>
      <c r="D99" s="131" t="e">
        <f>TEXT(#REF!,"0")&amp;TEXT(#REF!,"0")&amp;TEXT(#REF!,"0")&amp;TEXT(#REF!,"0")</f>
        <v>#REF!</v>
      </c>
      <c r="E99" s="128" t="s">
        <v>1050</v>
      </c>
      <c r="F99" s="129" t="s">
        <v>1051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</row>
    <row r="100" spans="1:16" x14ac:dyDescent="0.2">
      <c r="C100" s="63" t="s">
        <v>946</v>
      </c>
      <c r="D100" t="e">
        <f>TEXT(#REF!,"0")&amp;TEXT(#REF!,"0")&amp;TEXT(#REF!,"0")&amp;TEXT(#REF!,"0")</f>
        <v>#REF!</v>
      </c>
      <c r="E100" t="e">
        <f>#REF!</f>
        <v>#REF!</v>
      </c>
      <c r="F100" t="e">
        <f>#REF!</f>
        <v>#REF!</v>
      </c>
    </row>
    <row r="101" spans="1:16" x14ac:dyDescent="0.2">
      <c r="C101" s="63" t="s">
        <v>946</v>
      </c>
      <c r="D101" t="e">
        <f>TEXT(#REF!,"0")&amp;TEXT(#REF!,"0")&amp;TEXT(#REF!,"0")&amp;TEXT(#REF!,"0")</f>
        <v>#REF!</v>
      </c>
      <c r="E101" t="e">
        <f>#REF!</f>
        <v>#REF!</v>
      </c>
      <c r="F101" t="e">
        <f>#REF!</f>
        <v>#REF!</v>
      </c>
    </row>
    <row r="102" spans="1:16" x14ac:dyDescent="0.2">
      <c r="C102" s="63" t="s">
        <v>946</v>
      </c>
      <c r="D102" t="e">
        <f>TEXT(#REF!,"0")&amp;TEXT(#REF!,"0")&amp;TEXT(#REF!,"0")&amp;TEXT(#REF!,"0")</f>
        <v>#REF!</v>
      </c>
      <c r="E102" t="e">
        <f>#REF!</f>
        <v>#REF!</v>
      </c>
      <c r="F102" t="e">
        <f>#REF!</f>
        <v>#REF!</v>
      </c>
    </row>
    <row r="103" spans="1:16" x14ac:dyDescent="0.2">
      <c r="C103" s="63" t="s">
        <v>946</v>
      </c>
      <c r="D103" t="e">
        <f>TEXT(#REF!,"0")&amp;TEXT(#REF!,"0")&amp;TEXT(#REF!,"0")&amp;TEXT(#REF!,"0")</f>
        <v>#REF!</v>
      </c>
      <c r="E103" t="e">
        <f>#REF!</f>
        <v>#REF!</v>
      </c>
      <c r="F103" t="e">
        <f>#REF!</f>
        <v>#REF!</v>
      </c>
    </row>
    <row r="104" spans="1:16" x14ac:dyDescent="0.2">
      <c r="C104" s="63" t="s">
        <v>946</v>
      </c>
      <c r="D104" t="e">
        <f>TEXT(#REF!,"0")&amp;TEXT(#REF!,"0")&amp;TEXT(#REF!,"0")&amp;TEXT(#REF!,"0")</f>
        <v>#REF!</v>
      </c>
      <c r="E104" t="e">
        <f>#REF!</f>
        <v>#REF!</v>
      </c>
      <c r="F104" t="e">
        <f>#REF!</f>
        <v>#REF!</v>
      </c>
    </row>
    <row r="105" spans="1:16" x14ac:dyDescent="0.2">
      <c r="C105" s="63" t="s">
        <v>946</v>
      </c>
      <c r="D105" t="e">
        <f>TEXT(#REF!,"0")&amp;TEXT(#REF!,"0")&amp;TEXT(#REF!,"0")&amp;TEXT(#REF!,"0")</f>
        <v>#REF!</v>
      </c>
      <c r="E105" t="e">
        <f>#REF!</f>
        <v>#REF!</v>
      </c>
      <c r="F105" t="e">
        <f>#REF!</f>
        <v>#REF!</v>
      </c>
    </row>
    <row r="106" spans="1:16" x14ac:dyDescent="0.2">
      <c r="C106" s="63" t="s">
        <v>946</v>
      </c>
      <c r="D106" t="e">
        <f>TEXT(#REF!,"0")&amp;TEXT(#REF!,"0")&amp;TEXT(#REF!,"0")&amp;TEXT(#REF!,"0")</f>
        <v>#REF!</v>
      </c>
      <c r="E106" t="e">
        <f>#REF!</f>
        <v>#REF!</v>
      </c>
      <c r="F106" t="e">
        <f>#REF!</f>
        <v>#REF!</v>
      </c>
    </row>
    <row r="107" spans="1:16" x14ac:dyDescent="0.2">
      <c r="C107" s="63" t="s">
        <v>946</v>
      </c>
      <c r="D107" t="e">
        <f>TEXT(#REF!,"0")&amp;TEXT(#REF!,"0")&amp;TEXT(#REF!,"0")&amp;TEXT(#REF!,"0")</f>
        <v>#REF!</v>
      </c>
      <c r="E107" t="e">
        <f>#REF!</f>
        <v>#REF!</v>
      </c>
      <c r="F107" t="e">
        <f>#REF!</f>
        <v>#REF!</v>
      </c>
    </row>
    <row r="108" spans="1:16" x14ac:dyDescent="0.2">
      <c r="C108" s="63" t="s">
        <v>946</v>
      </c>
      <c r="D108" t="e">
        <f>TEXT(#REF!,"0")&amp;TEXT(#REF!,"0")&amp;TEXT(#REF!,"0")&amp;TEXT(#REF!,"0")</f>
        <v>#REF!</v>
      </c>
      <c r="E108" t="e">
        <f>#REF!</f>
        <v>#REF!</v>
      </c>
      <c r="F108" t="e">
        <f>#REF!</f>
        <v>#REF!</v>
      </c>
    </row>
    <row r="109" spans="1:16" x14ac:dyDescent="0.2">
      <c r="C109" s="63" t="s">
        <v>946</v>
      </c>
      <c r="D109" t="e">
        <f>TEXT(#REF!,"0")&amp;TEXT(#REF!,"0")&amp;TEXT(#REF!,"0")&amp;TEXT(#REF!,"0")</f>
        <v>#REF!</v>
      </c>
      <c r="E109" t="e">
        <f>#REF!</f>
        <v>#REF!</v>
      </c>
      <c r="F109" t="e">
        <f>#REF!</f>
        <v>#REF!</v>
      </c>
    </row>
    <row r="110" spans="1:16" x14ac:dyDescent="0.2">
      <c r="C110" s="63" t="s">
        <v>946</v>
      </c>
      <c r="D110" t="e">
        <f>TEXT(#REF!,"0")&amp;TEXT(#REF!,"0")&amp;TEXT(#REF!,"0")&amp;TEXT(#REF!,"0")</f>
        <v>#REF!</v>
      </c>
      <c r="E110" t="e">
        <f>#REF!</f>
        <v>#REF!</v>
      </c>
      <c r="F110" t="e">
        <f>#REF!</f>
        <v>#REF!</v>
      </c>
    </row>
    <row r="111" spans="1:16" x14ac:dyDescent="0.2">
      <c r="C111" s="63" t="s">
        <v>946</v>
      </c>
      <c r="D111" t="e">
        <f>TEXT(#REF!,"0")&amp;TEXT(#REF!,"0")&amp;TEXT(#REF!,"0")&amp;TEXT(#REF!,"0")</f>
        <v>#REF!</v>
      </c>
      <c r="E111" t="e">
        <f>#REF!</f>
        <v>#REF!</v>
      </c>
      <c r="F111" t="e">
        <f>#REF!</f>
        <v>#REF!</v>
      </c>
    </row>
    <row r="112" spans="1:16" x14ac:dyDescent="0.2">
      <c r="C112" s="63" t="s">
        <v>946</v>
      </c>
      <c r="D112" t="e">
        <f>TEXT(#REF!,"0")&amp;TEXT(#REF!,"0")&amp;TEXT(#REF!,"0")&amp;TEXT(#REF!,"0")</f>
        <v>#REF!</v>
      </c>
      <c r="E112" t="e">
        <f>#REF!</f>
        <v>#REF!</v>
      </c>
      <c r="F112" t="e">
        <f>#REF!</f>
        <v>#REF!</v>
      </c>
    </row>
    <row r="113" spans="3:8" x14ac:dyDescent="0.2">
      <c r="C113" s="63" t="s">
        <v>946</v>
      </c>
      <c r="D113" t="e">
        <f>TEXT(#REF!,"0")&amp;TEXT(#REF!,"0")&amp;TEXT(#REF!,"0")&amp;TEXT(#REF!,"0")</f>
        <v>#REF!</v>
      </c>
      <c r="E113" t="e">
        <f>#REF!</f>
        <v>#REF!</v>
      </c>
      <c r="F113" t="e">
        <f>#REF!</f>
        <v>#REF!</v>
      </c>
    </row>
    <row r="114" spans="3:8" x14ac:dyDescent="0.2">
      <c r="C114" s="63" t="s">
        <v>946</v>
      </c>
      <c r="D114" s="21"/>
      <c r="E114" s="21" t="e">
        <f>#REF!</f>
        <v>#REF!</v>
      </c>
      <c r="F114" s="21" t="e">
        <f>#REF!</f>
        <v>#REF!</v>
      </c>
      <c r="G114" s="21"/>
      <c r="H114" s="21"/>
    </row>
    <row r="115" spans="3:8" x14ac:dyDescent="0.2">
      <c r="C115" s="63" t="s">
        <v>946</v>
      </c>
      <c r="D115" t="e">
        <f>TEXT(#REF!,"0")&amp;TEXT(#REF!,"0")&amp;TEXT(#REF!,"0")&amp;TEXT(#REF!,"0")</f>
        <v>#REF!</v>
      </c>
      <c r="E115" t="e">
        <f>#REF!</f>
        <v>#REF!</v>
      </c>
      <c r="F115" t="e">
        <f>#REF!</f>
        <v>#REF!</v>
      </c>
    </row>
    <row r="116" spans="3:8" x14ac:dyDescent="0.2">
      <c r="C116" s="63" t="s">
        <v>946</v>
      </c>
      <c r="D116" t="e">
        <f>TEXT(#REF!,"0")&amp;TEXT(#REF!,"0")&amp;TEXT(#REF!,"0")&amp;TEXT(#REF!,"0")</f>
        <v>#REF!</v>
      </c>
      <c r="E116" t="e">
        <f>#REF!</f>
        <v>#REF!</v>
      </c>
      <c r="F116" t="e">
        <f>#REF!</f>
        <v>#REF!</v>
      </c>
    </row>
    <row r="117" spans="3:8" x14ac:dyDescent="0.2">
      <c r="C117" s="63" t="s">
        <v>946</v>
      </c>
      <c r="D117" s="122"/>
      <c r="E117" s="122" t="e">
        <f>#REF!</f>
        <v>#REF!</v>
      </c>
      <c r="F117" s="122" t="e">
        <f>#REF!</f>
        <v>#REF!</v>
      </c>
      <c r="G117" s="122"/>
      <c r="H117" s="122"/>
    </row>
    <row r="118" spans="3:8" x14ac:dyDescent="0.2">
      <c r="C118" s="63" t="s">
        <v>946</v>
      </c>
      <c r="D118" t="e">
        <f>TEXT(#REF!,"0")&amp;TEXT(#REF!,"0")&amp;TEXT(#REF!,"0")&amp;TEXT(#REF!,"0")</f>
        <v>#REF!</v>
      </c>
      <c r="E118" t="e">
        <f>#REF!</f>
        <v>#REF!</v>
      </c>
      <c r="F118" t="e">
        <f>#REF!</f>
        <v>#REF!</v>
      </c>
    </row>
    <row r="119" spans="3:8" x14ac:dyDescent="0.2">
      <c r="C119" s="63" t="s">
        <v>946</v>
      </c>
      <c r="D119" t="e">
        <f>TEXT(#REF!,"0")&amp;TEXT(#REF!,"0")&amp;TEXT(#REF!,"0")&amp;TEXT(#REF!,"0")</f>
        <v>#REF!</v>
      </c>
      <c r="E119" t="e">
        <f>#REF!</f>
        <v>#REF!</v>
      </c>
      <c r="F119" t="e">
        <f>#REF!</f>
        <v>#REF!</v>
      </c>
    </row>
    <row r="120" spans="3:8" x14ac:dyDescent="0.2">
      <c r="C120" s="63" t="s">
        <v>946</v>
      </c>
      <c r="D120" t="e">
        <f>TEXT(#REF!,"0")&amp;TEXT(#REF!,"0")&amp;TEXT(#REF!,"0")&amp;TEXT(#REF!,"0")</f>
        <v>#REF!</v>
      </c>
      <c r="E120" t="e">
        <f>#REF!</f>
        <v>#REF!</v>
      </c>
      <c r="F120" t="e">
        <f>#REF!</f>
        <v>#REF!</v>
      </c>
    </row>
    <row r="121" spans="3:8" x14ac:dyDescent="0.2">
      <c r="C121" s="63" t="s">
        <v>946</v>
      </c>
      <c r="D121" s="21"/>
      <c r="E121" s="21" t="e">
        <f>#REF!</f>
        <v>#REF!</v>
      </c>
      <c r="F121" s="21" t="e">
        <f>#REF!</f>
        <v>#REF!</v>
      </c>
      <c r="G121" s="21"/>
      <c r="H121" s="21"/>
    </row>
    <row r="122" spans="3:8" x14ac:dyDescent="0.2">
      <c r="C122" s="63" t="s">
        <v>946</v>
      </c>
      <c r="D122" t="e">
        <f>TEXT(#REF!,"0")&amp;TEXT(#REF!,"0")&amp;TEXT(#REF!,"0")&amp;TEXT(#REF!,"0")</f>
        <v>#REF!</v>
      </c>
      <c r="E122" t="e">
        <f>#REF!</f>
        <v>#REF!</v>
      </c>
      <c r="F122" t="e">
        <f>#REF!</f>
        <v>#REF!</v>
      </c>
    </row>
    <row r="123" spans="3:8" x14ac:dyDescent="0.2">
      <c r="C123" s="63" t="s">
        <v>946</v>
      </c>
      <c r="D123" t="e">
        <f>TEXT(#REF!,"0")&amp;TEXT(#REF!,"0")&amp;TEXT(#REF!,"0")&amp;TEXT(#REF!,"0")</f>
        <v>#REF!</v>
      </c>
      <c r="E123" t="e">
        <f>#REF!</f>
        <v>#REF!</v>
      </c>
      <c r="F123" t="e">
        <f>#REF!</f>
        <v>#REF!</v>
      </c>
    </row>
    <row r="124" spans="3:8" x14ac:dyDescent="0.2">
      <c r="C124" s="63" t="s">
        <v>946</v>
      </c>
      <c r="D124" t="e">
        <f>TEXT(#REF!,"0")&amp;TEXT(#REF!,"0")&amp;TEXT(#REF!,"0")&amp;TEXT(#REF!,"0")</f>
        <v>#REF!</v>
      </c>
      <c r="E124" t="e">
        <f>#REF!</f>
        <v>#REF!</v>
      </c>
      <c r="F124" t="e">
        <f>#REF!</f>
        <v>#REF!</v>
      </c>
    </row>
    <row r="125" spans="3:8" x14ac:dyDescent="0.2">
      <c r="C125" s="63" t="s">
        <v>946</v>
      </c>
      <c r="D125" t="e">
        <f>TEXT(#REF!,"0")&amp;TEXT(#REF!,"0")&amp;TEXT(#REF!,"0")&amp;TEXT(#REF!,"0")</f>
        <v>#REF!</v>
      </c>
      <c r="E125" t="e">
        <f>#REF!</f>
        <v>#REF!</v>
      </c>
      <c r="F125" t="e">
        <f>#REF!</f>
        <v>#REF!</v>
      </c>
    </row>
    <row r="126" spans="3:8" x14ac:dyDescent="0.2">
      <c r="C126" s="63" t="s">
        <v>946</v>
      </c>
      <c r="D126" t="e">
        <f>TEXT(#REF!,"0")&amp;TEXT(#REF!,"0")&amp;TEXT(#REF!,"0")&amp;TEXT(#REF!,"0")</f>
        <v>#REF!</v>
      </c>
      <c r="E126" t="e">
        <f>#REF!</f>
        <v>#REF!</v>
      </c>
      <c r="F126" t="e">
        <f>#REF!</f>
        <v>#REF!</v>
      </c>
    </row>
    <row r="127" spans="3:8" x14ac:dyDescent="0.2">
      <c r="C127" s="63" t="s">
        <v>946</v>
      </c>
      <c r="D127" t="e">
        <f>TEXT(#REF!,"0")&amp;TEXT(#REF!,"0")&amp;TEXT(#REF!,"0")&amp;TEXT(#REF!,"0")</f>
        <v>#REF!</v>
      </c>
      <c r="E127" t="e">
        <f>#REF!</f>
        <v>#REF!</v>
      </c>
      <c r="F127" t="e">
        <f>#REF!</f>
        <v>#REF!</v>
      </c>
    </row>
    <row r="128" spans="3:8" x14ac:dyDescent="0.2">
      <c r="C128" s="63" t="s">
        <v>946</v>
      </c>
      <c r="D128" t="e">
        <f>TEXT(#REF!,"0")&amp;TEXT(#REF!,"0")&amp;TEXT(#REF!,"0")&amp;TEXT(#REF!,"0")</f>
        <v>#REF!</v>
      </c>
      <c r="E128" t="e">
        <f>#REF!</f>
        <v>#REF!</v>
      </c>
      <c r="F128" t="e">
        <f>#REF!</f>
        <v>#REF!</v>
      </c>
    </row>
    <row r="129" spans="3:6" x14ac:dyDescent="0.2">
      <c r="C129" s="63" t="s">
        <v>946</v>
      </c>
      <c r="D129" t="e">
        <f>TEXT(#REF!,"0")&amp;TEXT(#REF!,"0")&amp;TEXT(#REF!,"0")&amp;TEXT(#REF!,"0")</f>
        <v>#REF!</v>
      </c>
      <c r="E129" t="e">
        <f>#REF!</f>
        <v>#REF!</v>
      </c>
      <c r="F129" t="e">
        <f>#REF!</f>
        <v>#REF!</v>
      </c>
    </row>
    <row r="130" spans="3:6" x14ac:dyDescent="0.2">
      <c r="C130" s="63" t="s">
        <v>946</v>
      </c>
      <c r="D130" t="e">
        <f>TEXT(#REF!,"0")&amp;TEXT(#REF!,"0")&amp;TEXT(#REF!,"0")&amp;TEXT(#REF!,"0")</f>
        <v>#REF!</v>
      </c>
      <c r="E130" t="e">
        <f>#REF!</f>
        <v>#REF!</v>
      </c>
      <c r="F130" t="e">
        <f>#REF!</f>
        <v>#REF!</v>
      </c>
    </row>
    <row r="131" spans="3:6" x14ac:dyDescent="0.2">
      <c r="C131" s="63" t="s">
        <v>946</v>
      </c>
      <c r="D131" t="e">
        <f>TEXT(#REF!,"0")&amp;TEXT(#REF!,"0")&amp;TEXT(#REF!,"0")&amp;TEXT(#REF!,"0")</f>
        <v>#REF!</v>
      </c>
      <c r="E131" t="e">
        <f>#REF!</f>
        <v>#REF!</v>
      </c>
      <c r="F131" t="e">
        <f>#REF!</f>
        <v>#REF!</v>
      </c>
    </row>
    <row r="132" spans="3:6" x14ac:dyDescent="0.2">
      <c r="C132" s="63" t="s">
        <v>946</v>
      </c>
      <c r="D132" t="e">
        <f>TEXT(#REF!,"0")&amp;TEXT(#REF!,"0")&amp;TEXT(#REF!,"0")&amp;TEXT(#REF!,"0")</f>
        <v>#REF!</v>
      </c>
      <c r="E132" t="e">
        <f>#REF!</f>
        <v>#REF!</v>
      </c>
      <c r="F132" t="e">
        <f>#REF!</f>
        <v>#REF!</v>
      </c>
    </row>
    <row r="133" spans="3:6" x14ac:dyDescent="0.2">
      <c r="C133" s="63" t="s">
        <v>946</v>
      </c>
      <c r="D133" t="e">
        <f>TEXT(#REF!,"0")&amp;TEXT(#REF!,"0")&amp;TEXT(#REF!,"0")&amp;TEXT(#REF!,"0")</f>
        <v>#REF!</v>
      </c>
      <c r="E133" t="e">
        <f>#REF!</f>
        <v>#REF!</v>
      </c>
      <c r="F133" t="e">
        <f>#REF!</f>
        <v>#REF!</v>
      </c>
    </row>
    <row r="134" spans="3:6" x14ac:dyDescent="0.2">
      <c r="C134" s="63" t="s">
        <v>946</v>
      </c>
      <c r="D134" t="e">
        <f>TEXT(#REF!,"0")&amp;TEXT(#REF!,"0")&amp;TEXT(#REF!,"0")&amp;TEXT(#REF!,"0")</f>
        <v>#REF!</v>
      </c>
      <c r="E134" t="e">
        <f>#REF!</f>
        <v>#REF!</v>
      </c>
      <c r="F134" t="e">
        <f>#REF!</f>
        <v>#REF!</v>
      </c>
    </row>
    <row r="135" spans="3:6" x14ac:dyDescent="0.2">
      <c r="C135" s="63" t="s">
        <v>946</v>
      </c>
      <c r="D135" t="e">
        <f>TEXT(#REF!,"0")&amp;TEXT(#REF!,"0")&amp;TEXT(#REF!,"0")&amp;TEXT(#REF!,"0")</f>
        <v>#REF!</v>
      </c>
      <c r="E135" t="e">
        <f>#REF!</f>
        <v>#REF!</v>
      </c>
      <c r="F135" t="e">
        <f>#REF!</f>
        <v>#REF!</v>
      </c>
    </row>
    <row r="136" spans="3:6" x14ac:dyDescent="0.2">
      <c r="C136" s="63" t="s">
        <v>946</v>
      </c>
      <c r="D136" t="e">
        <f>TEXT(#REF!,"0")&amp;TEXT(#REF!,"0")&amp;TEXT(#REF!,"0")&amp;TEXT(#REF!,"0")</f>
        <v>#REF!</v>
      </c>
      <c r="E136" t="e">
        <f>#REF!</f>
        <v>#REF!</v>
      </c>
      <c r="F136" t="e">
        <f>#REF!</f>
        <v>#REF!</v>
      </c>
    </row>
    <row r="137" spans="3:6" x14ac:dyDescent="0.2">
      <c r="C137" s="63" t="s">
        <v>946</v>
      </c>
      <c r="D137" t="e">
        <f>TEXT(#REF!,"0")&amp;TEXT(#REF!,"0")&amp;TEXT(#REF!,"0")&amp;TEXT(#REF!,"0")</f>
        <v>#REF!</v>
      </c>
      <c r="E137" t="e">
        <f>#REF!</f>
        <v>#REF!</v>
      </c>
      <c r="F137" t="e">
        <f>#REF!</f>
        <v>#REF!</v>
      </c>
    </row>
    <row r="138" spans="3:6" x14ac:dyDescent="0.2">
      <c r="C138" s="63" t="s">
        <v>946</v>
      </c>
      <c r="D138" t="e">
        <f>TEXT(#REF!,"0")&amp;TEXT(#REF!,"0")&amp;TEXT(#REF!,"0")&amp;TEXT(#REF!,"0")</f>
        <v>#REF!</v>
      </c>
      <c r="E138" t="e">
        <f>#REF!</f>
        <v>#REF!</v>
      </c>
      <c r="F138" t="e">
        <f>#REF!</f>
        <v>#REF!</v>
      </c>
    </row>
    <row r="139" spans="3:6" x14ac:dyDescent="0.2">
      <c r="C139" s="63" t="s">
        <v>946</v>
      </c>
      <c r="D139" t="e">
        <f>TEXT(#REF!,"0")&amp;TEXT(#REF!,"0")&amp;TEXT(#REF!,"0")&amp;TEXT(#REF!,"0")</f>
        <v>#REF!</v>
      </c>
      <c r="E139" t="e">
        <f>#REF!</f>
        <v>#REF!</v>
      </c>
      <c r="F139" t="e">
        <f>#REF!</f>
        <v>#REF!</v>
      </c>
    </row>
    <row r="140" spans="3:6" x14ac:dyDescent="0.2">
      <c r="C140" s="63" t="s">
        <v>946</v>
      </c>
      <c r="D140" t="e">
        <f>TEXT(#REF!,"0")&amp;TEXT(#REF!,"0")&amp;TEXT(#REF!,"0")&amp;TEXT(#REF!,"0")</f>
        <v>#REF!</v>
      </c>
      <c r="E140" t="e">
        <f>#REF!</f>
        <v>#REF!</v>
      </c>
      <c r="F140" t="e">
        <f>#REF!</f>
        <v>#REF!</v>
      </c>
    </row>
    <row r="141" spans="3:6" x14ac:dyDescent="0.2">
      <c r="C141" s="63" t="s">
        <v>946</v>
      </c>
      <c r="D141" t="e">
        <f>TEXT(#REF!,"0")&amp;TEXT(#REF!,"0")&amp;TEXT(#REF!,"0")&amp;TEXT(#REF!,"0")</f>
        <v>#REF!</v>
      </c>
      <c r="E141" t="e">
        <f>#REF!</f>
        <v>#REF!</v>
      </c>
      <c r="F141" t="e">
        <f>#REF!</f>
        <v>#REF!</v>
      </c>
    </row>
    <row r="142" spans="3:6" x14ac:dyDescent="0.2">
      <c r="C142" s="63" t="s">
        <v>946</v>
      </c>
      <c r="D142" t="e">
        <f>TEXT(#REF!,"0")&amp;TEXT(#REF!,"0")&amp;TEXT(#REF!,"0")&amp;TEXT(#REF!,"0")</f>
        <v>#REF!</v>
      </c>
      <c r="E142" t="e">
        <f>#REF!</f>
        <v>#REF!</v>
      </c>
      <c r="F142" t="e">
        <f>#REF!</f>
        <v>#REF!</v>
      </c>
    </row>
    <row r="143" spans="3:6" x14ac:dyDescent="0.2">
      <c r="C143" s="63" t="s">
        <v>946</v>
      </c>
      <c r="D143" t="e">
        <f>TEXT(#REF!,"0")&amp;TEXT(#REF!,"0")&amp;TEXT(#REF!,"0")&amp;TEXT(#REF!,"0")</f>
        <v>#REF!</v>
      </c>
      <c r="E143" t="e">
        <f>#REF!</f>
        <v>#REF!</v>
      </c>
      <c r="F143" t="e">
        <f>#REF!</f>
        <v>#REF!</v>
      </c>
    </row>
    <row r="144" spans="3:6" x14ac:dyDescent="0.2">
      <c r="C144" s="63" t="s">
        <v>946</v>
      </c>
      <c r="D144" t="e">
        <f>TEXT(#REF!,"0")&amp;TEXT(#REF!,"0")&amp;TEXT(#REF!,"0")&amp;TEXT(#REF!,"0")</f>
        <v>#REF!</v>
      </c>
      <c r="E144" t="e">
        <f>#REF!</f>
        <v>#REF!</v>
      </c>
      <c r="F144" t="e">
        <f>#REF!</f>
        <v>#REF!</v>
      </c>
    </row>
    <row r="145" spans="3:8" x14ac:dyDescent="0.2">
      <c r="C145" s="63" t="s">
        <v>946</v>
      </c>
      <c r="D145" t="e">
        <f>TEXT(#REF!,"0")&amp;TEXT(#REF!,"0")&amp;TEXT(#REF!,"0")&amp;TEXT(#REF!,"0")</f>
        <v>#REF!</v>
      </c>
      <c r="E145" t="e">
        <f>#REF!</f>
        <v>#REF!</v>
      </c>
      <c r="F145" t="e">
        <f>#REF!</f>
        <v>#REF!</v>
      </c>
    </row>
    <row r="146" spans="3:8" x14ac:dyDescent="0.2">
      <c r="C146" s="63" t="s">
        <v>946</v>
      </c>
      <c r="D146" t="e">
        <f>TEXT(#REF!,"0")&amp;TEXT(#REF!,"0")&amp;TEXT(#REF!,"0")&amp;TEXT(#REF!,"0")</f>
        <v>#REF!</v>
      </c>
      <c r="E146" t="e">
        <f>#REF!</f>
        <v>#REF!</v>
      </c>
      <c r="F146" t="e">
        <f>#REF!</f>
        <v>#REF!</v>
      </c>
    </row>
    <row r="147" spans="3:8" x14ac:dyDescent="0.2">
      <c r="C147" s="63" t="s">
        <v>946</v>
      </c>
      <c r="D147" t="e">
        <f>TEXT(#REF!,"0")&amp;TEXT(#REF!,"0")&amp;TEXT(#REF!,"0")&amp;TEXT(#REF!,"0")</f>
        <v>#REF!</v>
      </c>
      <c r="E147" t="e">
        <f>#REF!</f>
        <v>#REF!</v>
      </c>
      <c r="F147" t="e">
        <f>#REF!</f>
        <v>#REF!</v>
      </c>
    </row>
    <row r="148" spans="3:8" x14ac:dyDescent="0.2">
      <c r="C148" s="63" t="s">
        <v>946</v>
      </c>
      <c r="D148" t="e">
        <f>TEXT(#REF!,"0")&amp;TEXT(#REF!,"0")&amp;TEXT(#REF!,"0")&amp;TEXT(#REF!,"0")</f>
        <v>#REF!</v>
      </c>
      <c r="E148" t="e">
        <f>#REF!</f>
        <v>#REF!</v>
      </c>
      <c r="F148" t="e">
        <f>#REF!</f>
        <v>#REF!</v>
      </c>
    </row>
    <row r="149" spans="3:8" x14ac:dyDescent="0.2">
      <c r="C149" s="63" t="s">
        <v>946</v>
      </c>
      <c r="D149" t="e">
        <f>TEXT(#REF!,"0")&amp;TEXT(#REF!,"0")&amp;TEXT(#REF!,"0")&amp;TEXT(#REF!,"0")</f>
        <v>#REF!</v>
      </c>
      <c r="E149" t="e">
        <f>#REF!</f>
        <v>#REF!</v>
      </c>
      <c r="F149" t="e">
        <f>#REF!</f>
        <v>#REF!</v>
      </c>
    </row>
    <row r="150" spans="3:8" x14ac:dyDescent="0.2">
      <c r="C150" s="63" t="s">
        <v>946</v>
      </c>
      <c r="D150" t="e">
        <f>TEXT(#REF!,"0")&amp;TEXT(#REF!,"0")&amp;TEXT(#REF!,"0")&amp;TEXT(#REF!,"0")</f>
        <v>#REF!</v>
      </c>
      <c r="E150" t="e">
        <f>#REF!</f>
        <v>#REF!</v>
      </c>
      <c r="F150" t="e">
        <f>#REF!</f>
        <v>#REF!</v>
      </c>
    </row>
    <row r="151" spans="3:8" x14ac:dyDescent="0.2">
      <c r="C151" s="63" t="s">
        <v>946</v>
      </c>
      <c r="D151" t="e">
        <f>TEXT(#REF!,"0")&amp;TEXT(#REF!,"0")&amp;TEXT(#REF!,"0")&amp;TEXT(#REF!,"0")</f>
        <v>#REF!</v>
      </c>
      <c r="E151" t="e">
        <f>#REF!</f>
        <v>#REF!</v>
      </c>
      <c r="F151" t="e">
        <f>#REF!</f>
        <v>#REF!</v>
      </c>
    </row>
    <row r="152" spans="3:8" x14ac:dyDescent="0.2">
      <c r="C152" s="63" t="s">
        <v>946</v>
      </c>
      <c r="D152" s="21"/>
      <c r="E152" s="21" t="e">
        <f>#REF!</f>
        <v>#REF!</v>
      </c>
      <c r="F152" s="21" t="e">
        <f>#REF!</f>
        <v>#REF!</v>
      </c>
      <c r="G152" s="21"/>
      <c r="H152" s="21"/>
    </row>
    <row r="153" spans="3:8" x14ac:dyDescent="0.2">
      <c r="C153" s="63" t="s">
        <v>946</v>
      </c>
      <c r="D153" s="21"/>
      <c r="E153" s="21" t="e">
        <f>#REF!</f>
        <v>#REF!</v>
      </c>
      <c r="F153" s="21" t="e">
        <f>#REF!</f>
        <v>#REF!</v>
      </c>
      <c r="G153" s="21"/>
      <c r="H153" s="21"/>
    </row>
    <row r="154" spans="3:8" x14ac:dyDescent="0.2">
      <c r="C154" s="63" t="s">
        <v>946</v>
      </c>
      <c r="D154" s="21"/>
      <c r="E154" s="21" t="e">
        <f>#REF!</f>
        <v>#REF!</v>
      </c>
      <c r="F154" s="21" t="e">
        <f>#REF!</f>
        <v>#REF!</v>
      </c>
      <c r="G154" s="21"/>
      <c r="H154" s="21"/>
    </row>
    <row r="155" spans="3:8" x14ac:dyDescent="0.2">
      <c r="C155" s="63" t="s">
        <v>946</v>
      </c>
      <c r="D155" s="21"/>
      <c r="E155" s="21" t="e">
        <f>#REF!</f>
        <v>#REF!</v>
      </c>
      <c r="F155" s="21" t="e">
        <f>#REF!</f>
        <v>#REF!</v>
      </c>
      <c r="G155" s="21"/>
      <c r="H155" s="21"/>
    </row>
    <row r="156" spans="3:8" x14ac:dyDescent="0.2">
      <c r="C156" s="63" t="s">
        <v>946</v>
      </c>
      <c r="D156" s="21"/>
      <c r="E156" s="21" t="e">
        <f>#REF!</f>
        <v>#REF!</v>
      </c>
      <c r="F156" s="21" t="e">
        <f>#REF!</f>
        <v>#REF!</v>
      </c>
      <c r="G156" s="21"/>
      <c r="H156" s="21"/>
    </row>
    <row r="157" spans="3:8" x14ac:dyDescent="0.2">
      <c r="C157" s="63" t="s">
        <v>946</v>
      </c>
      <c r="D157" s="21"/>
      <c r="E157" s="21" t="e">
        <f>#REF!</f>
        <v>#REF!</v>
      </c>
      <c r="F157" s="21" t="e">
        <f>#REF!</f>
        <v>#REF!</v>
      </c>
      <c r="G157" s="21"/>
      <c r="H157" s="21"/>
    </row>
    <row r="158" spans="3:8" x14ac:dyDescent="0.2">
      <c r="C158" s="63" t="s">
        <v>946</v>
      </c>
      <c r="D158" s="21"/>
      <c r="E158" s="21" t="e">
        <f>#REF!</f>
        <v>#REF!</v>
      </c>
      <c r="F158" s="21" t="e">
        <f>#REF!</f>
        <v>#REF!</v>
      </c>
      <c r="G158" s="21"/>
      <c r="H158" s="21"/>
    </row>
    <row r="159" spans="3:8" x14ac:dyDescent="0.2">
      <c r="C159" s="63" t="s">
        <v>946</v>
      </c>
      <c r="D159" s="21"/>
      <c r="E159" s="21" t="e">
        <f>#REF!</f>
        <v>#REF!</v>
      </c>
      <c r="F159" s="21" t="e">
        <f>#REF!</f>
        <v>#REF!</v>
      </c>
      <c r="G159" s="21"/>
      <c r="H159" s="21"/>
    </row>
    <row r="160" spans="3:8" x14ac:dyDescent="0.2">
      <c r="C160" s="63" t="s">
        <v>946</v>
      </c>
      <c r="D160" t="e">
        <f>TEXT(#REF!,"0")&amp;TEXT(#REF!,"0")&amp;TEXT(#REF!,"0")&amp;TEXT(#REF!,"0")</f>
        <v>#REF!</v>
      </c>
      <c r="E160" t="e">
        <f>#REF!</f>
        <v>#REF!</v>
      </c>
      <c r="F160" t="e">
        <f>#REF!</f>
        <v>#REF!</v>
      </c>
    </row>
    <row r="161" spans="3:8" x14ac:dyDescent="0.2">
      <c r="C161" s="63" t="s">
        <v>946</v>
      </c>
      <c r="D161" t="e">
        <f>TEXT(#REF!,"0")&amp;TEXT(#REF!,"0")&amp;TEXT(#REF!,"0")&amp;TEXT(#REF!,"0")</f>
        <v>#REF!</v>
      </c>
      <c r="E161" t="e">
        <f>#REF!</f>
        <v>#REF!</v>
      </c>
      <c r="F161" t="e">
        <f>#REF!</f>
        <v>#REF!</v>
      </c>
    </row>
    <row r="162" spans="3:8" x14ac:dyDescent="0.2">
      <c r="C162" s="63" t="s">
        <v>946</v>
      </c>
      <c r="D162" t="e">
        <f>TEXT(#REF!,"0")&amp;TEXT(#REF!,"0")&amp;TEXT(#REF!,"0")&amp;TEXT(#REF!,"0")</f>
        <v>#REF!</v>
      </c>
      <c r="E162" s="6" t="e">
        <f>#REF!</f>
        <v>#REF!</v>
      </c>
      <c r="F162" s="6" t="e">
        <f>#REF!</f>
        <v>#REF!</v>
      </c>
      <c r="G162" s="6"/>
      <c r="H162" s="6"/>
    </row>
    <row r="163" spans="3:8" x14ac:dyDescent="0.2">
      <c r="C163" s="63" t="s">
        <v>946</v>
      </c>
      <c r="D163" t="e">
        <f>TEXT(#REF!,"0")&amp;TEXT(#REF!,"0")&amp;TEXT(#REF!,"0")&amp;TEXT(#REF!,"0")</f>
        <v>#REF!</v>
      </c>
      <c r="E163" t="e">
        <f>#REF!</f>
        <v>#REF!</v>
      </c>
      <c r="F163" t="e">
        <f>#REF!</f>
        <v>#REF!</v>
      </c>
    </row>
    <row r="164" spans="3:8" x14ac:dyDescent="0.2">
      <c r="C164" s="63" t="s">
        <v>946</v>
      </c>
      <c r="D164" t="e">
        <f>TEXT(#REF!,"0")&amp;TEXT(#REF!,"0")&amp;TEXT(#REF!,"0")&amp;TEXT(#REF!,"0")</f>
        <v>#REF!</v>
      </c>
      <c r="E164" t="e">
        <f>#REF!</f>
        <v>#REF!</v>
      </c>
      <c r="F164" t="e">
        <f>#REF!</f>
        <v>#REF!</v>
      </c>
    </row>
    <row r="165" spans="3:8" x14ac:dyDescent="0.2">
      <c r="C165" s="63" t="s">
        <v>946</v>
      </c>
      <c r="D165" t="e">
        <f>TEXT(#REF!,"0")&amp;TEXT(#REF!,"0")&amp;TEXT(#REF!,"0")&amp;TEXT(#REF!,"0")</f>
        <v>#REF!</v>
      </c>
      <c r="E165" t="e">
        <f>#REF!</f>
        <v>#REF!</v>
      </c>
      <c r="F165" t="e">
        <f>#REF!</f>
        <v>#REF!</v>
      </c>
    </row>
    <row r="166" spans="3:8" x14ac:dyDescent="0.2">
      <c r="C166" s="63" t="s">
        <v>946</v>
      </c>
      <c r="D166" t="e">
        <f>TEXT(#REF!,"0")&amp;TEXT(#REF!,"0")&amp;TEXT(#REF!,"0")&amp;TEXT(#REF!,"0")</f>
        <v>#REF!</v>
      </c>
      <c r="E166" t="e">
        <f>#REF!</f>
        <v>#REF!</v>
      </c>
      <c r="F166" t="e">
        <f>#REF!</f>
        <v>#REF!</v>
      </c>
    </row>
    <row r="167" spans="3:8" x14ac:dyDescent="0.2">
      <c r="C167" s="63" t="s">
        <v>946</v>
      </c>
      <c r="D167" t="e">
        <f>TEXT(#REF!,"0")&amp;TEXT(#REF!,"0")&amp;TEXT(#REF!,"0")&amp;TEXT(#REF!,"0")</f>
        <v>#REF!</v>
      </c>
      <c r="E167" t="e">
        <f>#REF!</f>
        <v>#REF!</v>
      </c>
      <c r="F167" t="e">
        <f>#REF!</f>
        <v>#REF!</v>
      </c>
    </row>
    <row r="168" spans="3:8" x14ac:dyDescent="0.2">
      <c r="C168" s="63" t="s">
        <v>946</v>
      </c>
      <c r="D168" t="e">
        <f>TEXT(#REF!,"0")&amp;TEXT(#REF!,"0")&amp;TEXT(#REF!,"0")&amp;TEXT(#REF!,"0")</f>
        <v>#REF!</v>
      </c>
      <c r="E168" t="e">
        <f>#REF!</f>
        <v>#REF!</v>
      </c>
      <c r="F168" t="e">
        <f>#REF!</f>
        <v>#REF!</v>
      </c>
    </row>
    <row r="169" spans="3:8" x14ac:dyDescent="0.2">
      <c r="C169" s="63" t="s">
        <v>946</v>
      </c>
      <c r="D169" t="e">
        <f>TEXT(#REF!,"0")&amp;TEXT(#REF!,"0")&amp;TEXT(#REF!,"0")&amp;TEXT(#REF!,"0")</f>
        <v>#REF!</v>
      </c>
      <c r="E169" t="e">
        <f>#REF!</f>
        <v>#REF!</v>
      </c>
      <c r="F169" t="e">
        <f>#REF!</f>
        <v>#REF!</v>
      </c>
    </row>
    <row r="170" spans="3:8" x14ac:dyDescent="0.2">
      <c r="C170" s="63" t="s">
        <v>946</v>
      </c>
      <c r="D170" t="e">
        <f>TEXT(#REF!,"0")&amp;TEXT(#REF!,"0")&amp;TEXT(#REF!,"0")&amp;TEXT(#REF!,"0")</f>
        <v>#REF!</v>
      </c>
      <c r="E170" t="e">
        <f>#REF!</f>
        <v>#REF!</v>
      </c>
      <c r="F170" t="e">
        <f>#REF!</f>
        <v>#REF!</v>
      </c>
    </row>
    <row r="171" spans="3:8" x14ac:dyDescent="0.2">
      <c r="C171" s="63" t="s">
        <v>946</v>
      </c>
      <c r="D171" t="e">
        <f>TEXT(#REF!,"0")&amp;TEXT(#REF!,"0")&amp;TEXT(#REF!,"0")&amp;TEXT(#REF!,"0")</f>
        <v>#REF!</v>
      </c>
      <c r="E171" t="e">
        <f>#REF!</f>
        <v>#REF!</v>
      </c>
      <c r="F171" t="e">
        <f>#REF!</f>
        <v>#REF!</v>
      </c>
    </row>
    <row r="172" spans="3:8" x14ac:dyDescent="0.2">
      <c r="C172" s="63" t="s">
        <v>946</v>
      </c>
      <c r="D172" t="e">
        <f>TEXT(#REF!,"0")&amp;TEXT(#REF!,"0")&amp;TEXT(#REF!,"0")&amp;TEXT(#REF!,"0")</f>
        <v>#REF!</v>
      </c>
      <c r="E172" t="e">
        <f>#REF!</f>
        <v>#REF!</v>
      </c>
      <c r="F172" t="e">
        <f>#REF!</f>
        <v>#REF!</v>
      </c>
    </row>
    <row r="173" spans="3:8" x14ac:dyDescent="0.2">
      <c r="C173" s="63" t="s">
        <v>947</v>
      </c>
      <c r="D173" t="e">
        <f>TEXT(#REF!,"0")&amp;TEXT(#REF!,"0")&amp;TEXT(#REF!,"0")&amp;TEXT(#REF!,"0")</f>
        <v>#REF!</v>
      </c>
      <c r="E173" t="e">
        <f>#REF!</f>
        <v>#REF!</v>
      </c>
      <c r="F173" t="e">
        <f>#REF!</f>
        <v>#REF!</v>
      </c>
    </row>
    <row r="174" spans="3:8" x14ac:dyDescent="0.2">
      <c r="C174" s="63" t="s">
        <v>947</v>
      </c>
      <c r="D174" t="e">
        <f>TEXT(#REF!,"0")&amp;TEXT(#REF!,"0")&amp;TEXT(#REF!,"0")&amp;TEXT(#REF!,"0")</f>
        <v>#REF!</v>
      </c>
      <c r="E174" t="e">
        <f>#REF!</f>
        <v>#REF!</v>
      </c>
      <c r="F174" t="e">
        <f>#REF!</f>
        <v>#REF!</v>
      </c>
    </row>
    <row r="175" spans="3:8" x14ac:dyDescent="0.2">
      <c r="C175" s="63" t="s">
        <v>947</v>
      </c>
      <c r="D175" t="e">
        <f>TEXT(#REF!,"0")&amp;TEXT(#REF!,"0")&amp;TEXT(#REF!,"0")&amp;TEXT(#REF!,"0")</f>
        <v>#REF!</v>
      </c>
      <c r="E175" t="e">
        <f>#REF!</f>
        <v>#REF!</v>
      </c>
      <c r="F175" t="e">
        <f>#REF!</f>
        <v>#REF!</v>
      </c>
    </row>
    <row r="176" spans="3:8" x14ac:dyDescent="0.2">
      <c r="C176" s="63" t="s">
        <v>947</v>
      </c>
      <c r="D176" t="e">
        <f>TEXT(#REF!,"0")&amp;TEXT(#REF!,"0")&amp;TEXT(#REF!,"0")&amp;TEXT(#REF!,"0")</f>
        <v>#REF!</v>
      </c>
      <c r="E176" t="e">
        <f>#REF!</f>
        <v>#REF!</v>
      </c>
      <c r="F176" t="e">
        <f>#REF!</f>
        <v>#REF!</v>
      </c>
    </row>
    <row r="177" spans="3:6" x14ac:dyDescent="0.2">
      <c r="C177" s="63" t="s">
        <v>947</v>
      </c>
      <c r="D177" t="e">
        <f>TEXT(#REF!,"0")&amp;TEXT(#REF!,"0")&amp;TEXT(#REF!,"0")&amp;TEXT(#REF!,"0")</f>
        <v>#REF!</v>
      </c>
      <c r="E177" t="e">
        <f>#REF!</f>
        <v>#REF!</v>
      </c>
      <c r="F177" t="e">
        <f>#REF!</f>
        <v>#REF!</v>
      </c>
    </row>
    <row r="178" spans="3:6" x14ac:dyDescent="0.2">
      <c r="C178" s="63" t="s">
        <v>947</v>
      </c>
      <c r="D178" t="e">
        <f>TEXT(#REF!,"0")&amp;TEXT(#REF!,"0")&amp;TEXT(#REF!,"0")&amp;TEXT(#REF!,"0")</f>
        <v>#REF!</v>
      </c>
      <c r="E178" t="e">
        <f>#REF!</f>
        <v>#REF!</v>
      </c>
      <c r="F178" t="e">
        <f>#REF!</f>
        <v>#REF!</v>
      </c>
    </row>
    <row r="179" spans="3:6" x14ac:dyDescent="0.2">
      <c r="C179" s="63" t="s">
        <v>947</v>
      </c>
      <c r="D179" t="e">
        <f>TEXT(#REF!,"0")&amp;TEXT(#REF!,"0")&amp;TEXT(#REF!,"0")&amp;TEXT(#REF!,"0")</f>
        <v>#REF!</v>
      </c>
      <c r="E179" t="e">
        <f>#REF!</f>
        <v>#REF!</v>
      </c>
      <c r="F179" t="e">
        <f>#REF!</f>
        <v>#REF!</v>
      </c>
    </row>
    <row r="180" spans="3:6" x14ac:dyDescent="0.2">
      <c r="C180" s="63" t="s">
        <v>947</v>
      </c>
      <c r="D180" t="e">
        <f>TEXT(#REF!,"0")&amp;TEXT(#REF!,"0")&amp;TEXT(#REF!,"0")&amp;TEXT(#REF!,"0")</f>
        <v>#REF!</v>
      </c>
      <c r="E180" t="e">
        <f>#REF!</f>
        <v>#REF!</v>
      </c>
      <c r="F180" t="e">
        <f>#REF!</f>
        <v>#REF!</v>
      </c>
    </row>
    <row r="181" spans="3:6" x14ac:dyDescent="0.2">
      <c r="C181" s="63" t="s">
        <v>947</v>
      </c>
      <c r="D181" t="e">
        <f>TEXT(#REF!,"0")&amp;TEXT(#REF!,"0")&amp;TEXT(#REF!,"0")&amp;TEXT(#REF!,"0")</f>
        <v>#REF!</v>
      </c>
      <c r="E181" t="e">
        <f>#REF!</f>
        <v>#REF!</v>
      </c>
      <c r="F181" t="e">
        <f>#REF!</f>
        <v>#REF!</v>
      </c>
    </row>
    <row r="182" spans="3:6" x14ac:dyDescent="0.2">
      <c r="C182" s="63" t="s">
        <v>947</v>
      </c>
      <c r="D182" t="e">
        <f>TEXT(#REF!,"0")&amp;TEXT(#REF!,"0")&amp;TEXT(#REF!,"0")&amp;TEXT(#REF!,"0")</f>
        <v>#REF!</v>
      </c>
      <c r="E182" t="e">
        <f>#REF!</f>
        <v>#REF!</v>
      </c>
      <c r="F182" t="e">
        <f>#REF!</f>
        <v>#REF!</v>
      </c>
    </row>
    <row r="183" spans="3:6" x14ac:dyDescent="0.2">
      <c r="C183" s="63" t="s">
        <v>947</v>
      </c>
      <c r="D183" t="e">
        <f>TEXT(#REF!,"0")&amp;TEXT(#REF!,"0")&amp;TEXT(#REF!,"0")&amp;TEXT(#REF!,"0")</f>
        <v>#REF!</v>
      </c>
      <c r="E183" t="e">
        <f>#REF!</f>
        <v>#REF!</v>
      </c>
      <c r="F183" t="e">
        <f>#REF!</f>
        <v>#REF!</v>
      </c>
    </row>
    <row r="184" spans="3:6" x14ac:dyDescent="0.2">
      <c r="C184" s="63" t="s">
        <v>947</v>
      </c>
      <c r="D184" t="e">
        <f>TEXT(#REF!,"0")&amp;TEXT(#REF!,"0")&amp;TEXT(#REF!,"0")&amp;TEXT(#REF!,"0")</f>
        <v>#REF!</v>
      </c>
      <c r="E184" t="e">
        <f>#REF!</f>
        <v>#REF!</v>
      </c>
      <c r="F184" t="e">
        <f>#REF!</f>
        <v>#REF!</v>
      </c>
    </row>
    <row r="185" spans="3:6" x14ac:dyDescent="0.2">
      <c r="C185" s="63" t="s">
        <v>947</v>
      </c>
      <c r="D185" t="e">
        <f>TEXT(#REF!,"0")&amp;TEXT(#REF!,"0")&amp;TEXT(#REF!,"0")&amp;TEXT(#REF!,"0")</f>
        <v>#REF!</v>
      </c>
      <c r="E185" t="e">
        <f>#REF!</f>
        <v>#REF!</v>
      </c>
      <c r="F185" t="e">
        <f>#REF!</f>
        <v>#REF!</v>
      </c>
    </row>
    <row r="186" spans="3:6" x14ac:dyDescent="0.2">
      <c r="C186" s="63" t="s">
        <v>947</v>
      </c>
      <c r="D186" t="e">
        <f>TEXT(#REF!,"0")&amp;TEXT(#REF!,"0")&amp;TEXT(#REF!,"0")&amp;TEXT(#REF!,"0")</f>
        <v>#REF!</v>
      </c>
      <c r="E186" t="e">
        <f>#REF!</f>
        <v>#REF!</v>
      </c>
      <c r="F186" t="e">
        <f>#REF!</f>
        <v>#REF!</v>
      </c>
    </row>
    <row r="187" spans="3:6" x14ac:dyDescent="0.2">
      <c r="C187" s="63" t="s">
        <v>947</v>
      </c>
      <c r="D187" t="e">
        <f>TEXT(#REF!,"0")&amp;TEXT(#REF!,"0")&amp;TEXT(#REF!,"0")&amp;TEXT(#REF!,"0")</f>
        <v>#REF!</v>
      </c>
      <c r="E187" t="e">
        <f>#REF!</f>
        <v>#REF!</v>
      </c>
      <c r="F187" t="e">
        <f>#REF!</f>
        <v>#REF!</v>
      </c>
    </row>
    <row r="188" spans="3:6" x14ac:dyDescent="0.2">
      <c r="C188" s="63" t="s">
        <v>947</v>
      </c>
      <c r="D188" t="e">
        <f>TEXT(#REF!,"0")&amp;TEXT(#REF!,"0")&amp;TEXT(#REF!,"0")&amp;TEXT(#REF!,"0")</f>
        <v>#REF!</v>
      </c>
      <c r="E188" t="e">
        <f>#REF!</f>
        <v>#REF!</v>
      </c>
      <c r="F188" t="e">
        <f>#REF!</f>
        <v>#REF!</v>
      </c>
    </row>
    <row r="189" spans="3:6" x14ac:dyDescent="0.2">
      <c r="C189" s="63" t="s">
        <v>947</v>
      </c>
      <c r="D189" t="e">
        <f>TEXT(#REF!,"0")&amp;TEXT(#REF!,"0")&amp;TEXT(#REF!,"0")&amp;TEXT(#REF!,"0")</f>
        <v>#REF!</v>
      </c>
      <c r="E189" t="e">
        <f>#REF!</f>
        <v>#REF!</v>
      </c>
      <c r="F189" t="e">
        <f>#REF!</f>
        <v>#REF!</v>
      </c>
    </row>
    <row r="190" spans="3:6" x14ac:dyDescent="0.2">
      <c r="C190" s="63" t="s">
        <v>947</v>
      </c>
      <c r="D190" t="e">
        <f>TEXT(#REF!,"0")&amp;TEXT(#REF!,"0")&amp;TEXT(#REF!,"0")&amp;TEXT(#REF!,"0")</f>
        <v>#REF!</v>
      </c>
      <c r="E190" t="e">
        <f>#REF!</f>
        <v>#REF!</v>
      </c>
      <c r="F190" t="e">
        <f>#REF!</f>
        <v>#REF!</v>
      </c>
    </row>
    <row r="191" spans="3:6" x14ac:dyDescent="0.2">
      <c r="C191" s="63" t="s">
        <v>947</v>
      </c>
      <c r="D191" t="e">
        <f>TEXT(#REF!,"0")&amp;TEXT(#REF!,"0")&amp;TEXT(#REF!,"0")&amp;TEXT(#REF!,"0")</f>
        <v>#REF!</v>
      </c>
      <c r="E191" t="e">
        <f>#REF!</f>
        <v>#REF!</v>
      </c>
      <c r="F191" t="e">
        <f>#REF!</f>
        <v>#REF!</v>
      </c>
    </row>
    <row r="192" spans="3:6" x14ac:dyDescent="0.2">
      <c r="C192" s="63" t="s">
        <v>947</v>
      </c>
      <c r="D192" t="e">
        <f>TEXT(#REF!,"0")&amp;TEXT(#REF!,"0")&amp;TEXT(#REF!,"0")&amp;TEXT(#REF!,"0")</f>
        <v>#REF!</v>
      </c>
      <c r="E192" t="e">
        <f>#REF!</f>
        <v>#REF!</v>
      </c>
      <c r="F192" t="e">
        <f>#REF!</f>
        <v>#REF!</v>
      </c>
    </row>
    <row r="193" spans="3:6" x14ac:dyDescent="0.2">
      <c r="C193" s="63" t="s">
        <v>947</v>
      </c>
      <c r="D193" t="e">
        <f>TEXT(#REF!,"0")&amp;TEXT(#REF!,"0")&amp;TEXT(#REF!,"0")&amp;TEXT(#REF!,"0")</f>
        <v>#REF!</v>
      </c>
      <c r="E193" t="e">
        <f>#REF!</f>
        <v>#REF!</v>
      </c>
      <c r="F193" t="e">
        <f>#REF!</f>
        <v>#REF!</v>
      </c>
    </row>
    <row r="194" spans="3:6" x14ac:dyDescent="0.2">
      <c r="C194" s="63" t="s">
        <v>947</v>
      </c>
      <c r="D194" t="e">
        <f>TEXT(#REF!,"0")&amp;TEXT(#REF!,"0")&amp;TEXT(#REF!,"0")&amp;TEXT(#REF!,"0")</f>
        <v>#REF!</v>
      </c>
      <c r="E194" t="e">
        <f>#REF!</f>
        <v>#REF!</v>
      </c>
      <c r="F194" t="e">
        <f>#REF!</f>
        <v>#REF!</v>
      </c>
    </row>
    <row r="195" spans="3:6" x14ac:dyDescent="0.2">
      <c r="C195" s="63" t="s">
        <v>947</v>
      </c>
      <c r="D195" t="e">
        <f>TEXT(#REF!,"0")&amp;TEXT(#REF!,"0")&amp;TEXT(#REF!,"0")&amp;TEXT(#REF!,"0")</f>
        <v>#REF!</v>
      </c>
      <c r="E195" t="e">
        <f>#REF!</f>
        <v>#REF!</v>
      </c>
      <c r="F195" t="e">
        <f>#REF!</f>
        <v>#REF!</v>
      </c>
    </row>
    <row r="196" spans="3:6" x14ac:dyDescent="0.2">
      <c r="C196" s="63" t="s">
        <v>947</v>
      </c>
      <c r="D196" t="e">
        <f>TEXT(#REF!,"0")&amp;TEXT(#REF!,"0")&amp;TEXT(#REF!,"0")&amp;TEXT(#REF!,"0")</f>
        <v>#REF!</v>
      </c>
      <c r="E196" t="e">
        <f>#REF!</f>
        <v>#REF!</v>
      </c>
      <c r="F196" t="e">
        <f>#REF!</f>
        <v>#REF!</v>
      </c>
    </row>
    <row r="197" spans="3:6" x14ac:dyDescent="0.2">
      <c r="C197" s="63" t="s">
        <v>947</v>
      </c>
      <c r="D197" t="e">
        <f>TEXT(#REF!,"0")&amp;TEXT(#REF!,"0")&amp;TEXT(#REF!,"0")&amp;TEXT(#REF!,"0")</f>
        <v>#REF!</v>
      </c>
      <c r="E197" t="e">
        <f>#REF!</f>
        <v>#REF!</v>
      </c>
      <c r="F197" t="e">
        <f>#REF!</f>
        <v>#REF!</v>
      </c>
    </row>
    <row r="198" spans="3:6" x14ac:dyDescent="0.2">
      <c r="C198" s="63" t="s">
        <v>947</v>
      </c>
      <c r="D198" t="e">
        <f>TEXT(#REF!,"0")&amp;TEXT(#REF!,"0")&amp;TEXT(#REF!,"0")&amp;TEXT(#REF!,"0")</f>
        <v>#REF!</v>
      </c>
      <c r="E198" t="e">
        <f>#REF!</f>
        <v>#REF!</v>
      </c>
      <c r="F198" t="e">
        <f>#REF!</f>
        <v>#REF!</v>
      </c>
    </row>
    <row r="199" spans="3:6" x14ac:dyDescent="0.2">
      <c r="C199" s="63" t="s">
        <v>947</v>
      </c>
      <c r="D199" t="e">
        <f>TEXT(#REF!,"0")&amp;TEXT(#REF!,"0")&amp;TEXT(#REF!,"0")&amp;TEXT(#REF!,"0")</f>
        <v>#REF!</v>
      </c>
      <c r="E199" t="e">
        <f>#REF!</f>
        <v>#REF!</v>
      </c>
      <c r="F199" t="e">
        <f>#REF!</f>
        <v>#REF!</v>
      </c>
    </row>
    <row r="200" spans="3:6" x14ac:dyDescent="0.2">
      <c r="C200" s="63" t="s">
        <v>947</v>
      </c>
      <c r="D200" t="e">
        <f>TEXT(#REF!,"0")&amp;TEXT(#REF!,"0")&amp;TEXT(#REF!,"0")&amp;TEXT(#REF!,"0")</f>
        <v>#REF!</v>
      </c>
      <c r="E200" t="e">
        <f>#REF!</f>
        <v>#REF!</v>
      </c>
      <c r="F200" t="e">
        <f>#REF!</f>
        <v>#REF!</v>
      </c>
    </row>
    <row r="201" spans="3:6" x14ac:dyDescent="0.2">
      <c r="C201" s="63" t="s">
        <v>947</v>
      </c>
      <c r="D201" t="e">
        <f>TEXT(#REF!,"0")&amp;TEXT(#REF!,"0")&amp;TEXT(#REF!,"0")&amp;TEXT(#REF!,"0")</f>
        <v>#REF!</v>
      </c>
      <c r="E201" t="e">
        <f>#REF!</f>
        <v>#REF!</v>
      </c>
      <c r="F201" t="e">
        <f>#REF!</f>
        <v>#REF!</v>
      </c>
    </row>
    <row r="202" spans="3:6" x14ac:dyDescent="0.2">
      <c r="C202" s="63" t="s">
        <v>947</v>
      </c>
      <c r="D202" t="e">
        <f>TEXT(#REF!,"0")&amp;TEXT(#REF!,"0")&amp;TEXT(#REF!,"0")&amp;TEXT(#REF!,"0")</f>
        <v>#REF!</v>
      </c>
      <c r="E202" t="e">
        <f>#REF!</f>
        <v>#REF!</v>
      </c>
      <c r="F202" t="e">
        <f>#REF!</f>
        <v>#REF!</v>
      </c>
    </row>
    <row r="203" spans="3:6" x14ac:dyDescent="0.2">
      <c r="C203" s="63" t="s">
        <v>947</v>
      </c>
      <c r="D203" t="e">
        <f>TEXT(#REF!,"0")&amp;TEXT(#REF!,"0")&amp;TEXT(#REF!,"0")&amp;TEXT(#REF!,"0")</f>
        <v>#REF!</v>
      </c>
      <c r="E203" t="e">
        <f>#REF!</f>
        <v>#REF!</v>
      </c>
      <c r="F203" t="e">
        <f>#REF!</f>
        <v>#REF!</v>
      </c>
    </row>
    <row r="204" spans="3:6" x14ac:dyDescent="0.2">
      <c r="C204" s="63" t="s">
        <v>947</v>
      </c>
      <c r="D204" t="e">
        <f>TEXT(#REF!,"0")&amp;TEXT(#REF!,"0")&amp;TEXT(#REF!,"0")&amp;TEXT(#REF!,"0")</f>
        <v>#REF!</v>
      </c>
      <c r="E204" t="e">
        <f>#REF!</f>
        <v>#REF!</v>
      </c>
      <c r="F204" t="e">
        <f>#REF!</f>
        <v>#REF!</v>
      </c>
    </row>
    <row r="205" spans="3:6" x14ac:dyDescent="0.2">
      <c r="C205" s="63" t="s">
        <v>947</v>
      </c>
      <c r="D205" t="e">
        <f>TEXT(#REF!,"0")&amp;TEXT(#REF!,"0")&amp;TEXT(#REF!,"0")&amp;TEXT(#REF!,"0")</f>
        <v>#REF!</v>
      </c>
      <c r="E205" t="e">
        <f>#REF!</f>
        <v>#REF!</v>
      </c>
      <c r="F205" t="e">
        <f>#REF!</f>
        <v>#REF!</v>
      </c>
    </row>
    <row r="206" spans="3:6" x14ac:dyDescent="0.2">
      <c r="C206" s="63" t="s">
        <v>947</v>
      </c>
      <c r="D206" t="e">
        <f>TEXT(#REF!,"0")&amp;TEXT(#REF!,"0")&amp;TEXT(#REF!,"0")&amp;TEXT(#REF!,"0")</f>
        <v>#REF!</v>
      </c>
      <c r="E206" t="e">
        <f>#REF!</f>
        <v>#REF!</v>
      </c>
      <c r="F206" t="e">
        <f>#REF!</f>
        <v>#REF!</v>
      </c>
    </row>
    <row r="207" spans="3:6" x14ac:dyDescent="0.2">
      <c r="C207" s="63" t="s">
        <v>947</v>
      </c>
      <c r="D207" t="e">
        <f>TEXT(#REF!,"0")&amp;TEXT(#REF!,"0")&amp;TEXT(#REF!,"0")&amp;TEXT(#REF!,"0")</f>
        <v>#REF!</v>
      </c>
      <c r="E207" t="e">
        <f>#REF!</f>
        <v>#REF!</v>
      </c>
      <c r="F207" t="e">
        <f>#REF!</f>
        <v>#REF!</v>
      </c>
    </row>
    <row r="208" spans="3:6" x14ac:dyDescent="0.2">
      <c r="C208" s="63" t="s">
        <v>947</v>
      </c>
      <c r="D208" t="e">
        <f>TEXT(#REF!,"0")&amp;TEXT(#REF!,"0")&amp;TEXT(#REF!,"0")&amp;TEXT(#REF!,"0")</f>
        <v>#REF!</v>
      </c>
      <c r="E208" t="e">
        <f>#REF!</f>
        <v>#REF!</v>
      </c>
      <c r="F208" t="e">
        <f>#REF!</f>
        <v>#REF!</v>
      </c>
    </row>
    <row r="209" spans="3:6" x14ac:dyDescent="0.2">
      <c r="C209" s="63" t="s">
        <v>947</v>
      </c>
      <c r="D209" t="e">
        <f>TEXT(#REF!,"0")&amp;TEXT(#REF!,"0")&amp;TEXT(#REF!,"0")&amp;TEXT(#REF!,"0")</f>
        <v>#REF!</v>
      </c>
      <c r="E209" t="e">
        <f>#REF!</f>
        <v>#REF!</v>
      </c>
      <c r="F209" t="e">
        <f>#REF!</f>
        <v>#REF!</v>
      </c>
    </row>
    <row r="210" spans="3:6" x14ac:dyDescent="0.2">
      <c r="C210" s="63" t="s">
        <v>947</v>
      </c>
      <c r="D210" t="e">
        <f>TEXT(#REF!,"0")&amp;TEXT(#REF!,"0")&amp;TEXT(#REF!,"0")&amp;TEXT(#REF!,"0")</f>
        <v>#REF!</v>
      </c>
      <c r="E210" t="e">
        <f>#REF!</f>
        <v>#REF!</v>
      </c>
      <c r="F210" t="e">
        <f>#REF!</f>
        <v>#REF!</v>
      </c>
    </row>
    <row r="211" spans="3:6" x14ac:dyDescent="0.2">
      <c r="C211" s="63" t="s">
        <v>947</v>
      </c>
      <c r="D211" t="e">
        <f>TEXT(#REF!,"0")&amp;TEXT(#REF!,"0")&amp;TEXT(#REF!,"0")&amp;TEXT(#REF!,"0")</f>
        <v>#REF!</v>
      </c>
      <c r="E211" t="e">
        <f>#REF!</f>
        <v>#REF!</v>
      </c>
      <c r="F211" t="e">
        <f>#REF!</f>
        <v>#REF!</v>
      </c>
    </row>
    <row r="212" spans="3:6" x14ac:dyDescent="0.2">
      <c r="C212" s="63" t="s">
        <v>947</v>
      </c>
      <c r="D212" t="e">
        <f>TEXT(#REF!,"0")&amp;TEXT(#REF!,"0")&amp;TEXT(#REF!,"0")&amp;TEXT(#REF!,"0")</f>
        <v>#REF!</v>
      </c>
      <c r="E212" t="e">
        <f>#REF!</f>
        <v>#REF!</v>
      </c>
      <c r="F212" t="e">
        <f>#REF!</f>
        <v>#REF!</v>
      </c>
    </row>
    <row r="213" spans="3:6" x14ac:dyDescent="0.2">
      <c r="C213" s="63" t="s">
        <v>947</v>
      </c>
      <c r="D213" t="e">
        <f>TEXT(#REF!,"0")&amp;TEXT(#REF!,"0")&amp;TEXT(#REF!,"0")&amp;TEXT(#REF!,"0")</f>
        <v>#REF!</v>
      </c>
      <c r="E213" t="e">
        <f>#REF!</f>
        <v>#REF!</v>
      </c>
      <c r="F213" t="e">
        <f>#REF!</f>
        <v>#REF!</v>
      </c>
    </row>
    <row r="214" spans="3:6" x14ac:dyDescent="0.2">
      <c r="C214" s="63" t="s">
        <v>947</v>
      </c>
      <c r="D214" t="e">
        <f>TEXT(#REF!,"0")&amp;TEXT(#REF!,"0")&amp;TEXT(#REF!,"0")&amp;TEXT(#REF!,"0")</f>
        <v>#REF!</v>
      </c>
      <c r="E214" t="e">
        <f>#REF!</f>
        <v>#REF!</v>
      </c>
      <c r="F214" t="e">
        <f>#REF!</f>
        <v>#REF!</v>
      </c>
    </row>
    <row r="215" spans="3:6" x14ac:dyDescent="0.2">
      <c r="C215" s="63" t="s">
        <v>947</v>
      </c>
      <c r="D215" t="e">
        <f>TEXT(#REF!,"0")&amp;TEXT(#REF!,"0")&amp;TEXT(#REF!,"0")&amp;TEXT(#REF!,"0")</f>
        <v>#REF!</v>
      </c>
      <c r="E215" t="e">
        <f>#REF!</f>
        <v>#REF!</v>
      </c>
      <c r="F215" t="e">
        <f>#REF!</f>
        <v>#REF!</v>
      </c>
    </row>
    <row r="216" spans="3:6" x14ac:dyDescent="0.2">
      <c r="C216" s="63" t="s">
        <v>947</v>
      </c>
      <c r="D216" t="e">
        <f>TEXT(#REF!,"0")&amp;TEXT(#REF!,"0")&amp;TEXT(#REF!,"0")&amp;TEXT(#REF!,"0")</f>
        <v>#REF!</v>
      </c>
      <c r="E216" t="e">
        <f>#REF!</f>
        <v>#REF!</v>
      </c>
      <c r="F216" t="e">
        <f>#REF!</f>
        <v>#REF!</v>
      </c>
    </row>
    <row r="217" spans="3:6" x14ac:dyDescent="0.2">
      <c r="C217" s="63" t="s">
        <v>947</v>
      </c>
      <c r="D217" t="e">
        <f>TEXT(#REF!,"0")&amp;TEXT(#REF!,"0")&amp;TEXT(#REF!,"0")&amp;TEXT(#REF!,"0")</f>
        <v>#REF!</v>
      </c>
      <c r="E217" t="e">
        <f>#REF!</f>
        <v>#REF!</v>
      </c>
      <c r="F217" t="e">
        <f>#REF!</f>
        <v>#REF!</v>
      </c>
    </row>
    <row r="218" spans="3:6" x14ac:dyDescent="0.2">
      <c r="C218" s="63" t="s">
        <v>947</v>
      </c>
      <c r="D218" t="e">
        <f>TEXT(#REF!,"0")&amp;TEXT(#REF!,"0")&amp;TEXT(#REF!,"0")&amp;TEXT(#REF!,"0")</f>
        <v>#REF!</v>
      </c>
      <c r="E218" t="e">
        <f>#REF!</f>
        <v>#REF!</v>
      </c>
      <c r="F218" t="e">
        <f>#REF!</f>
        <v>#REF!</v>
      </c>
    </row>
    <row r="219" spans="3:6" x14ac:dyDescent="0.2">
      <c r="C219" s="63" t="s">
        <v>947</v>
      </c>
      <c r="D219" t="e">
        <f>TEXT(#REF!,"0")&amp;TEXT(#REF!,"0")&amp;TEXT(#REF!,"0")&amp;TEXT(#REF!,"0")</f>
        <v>#REF!</v>
      </c>
      <c r="E219" t="e">
        <f>#REF!</f>
        <v>#REF!</v>
      </c>
      <c r="F219" t="e">
        <f>#REF!</f>
        <v>#REF!</v>
      </c>
    </row>
    <row r="220" spans="3:6" x14ac:dyDescent="0.2">
      <c r="C220" s="63" t="s">
        <v>947</v>
      </c>
      <c r="D220" t="e">
        <f>TEXT(#REF!,"0")&amp;TEXT(#REF!,"0")&amp;TEXT(#REF!,"0")&amp;TEXT(#REF!,"0")</f>
        <v>#REF!</v>
      </c>
      <c r="E220" t="e">
        <f>#REF!</f>
        <v>#REF!</v>
      </c>
      <c r="F220" t="e">
        <f>#REF!</f>
        <v>#REF!</v>
      </c>
    </row>
    <row r="221" spans="3:6" x14ac:dyDescent="0.2">
      <c r="C221" s="63" t="s">
        <v>947</v>
      </c>
      <c r="D221" t="e">
        <f>TEXT(#REF!,"0")&amp;TEXT(#REF!,"0")&amp;TEXT(#REF!,"0")&amp;TEXT(#REF!,"0")</f>
        <v>#REF!</v>
      </c>
      <c r="E221" t="e">
        <f>#REF!</f>
        <v>#REF!</v>
      </c>
      <c r="F221" t="e">
        <f>#REF!</f>
        <v>#REF!</v>
      </c>
    </row>
    <row r="222" spans="3:6" x14ac:dyDescent="0.2">
      <c r="C222" s="63" t="s">
        <v>947</v>
      </c>
      <c r="D222" t="e">
        <f>TEXT(#REF!,"0")&amp;TEXT(#REF!,"0")&amp;TEXT(#REF!,"0")&amp;TEXT(#REF!,"0")</f>
        <v>#REF!</v>
      </c>
      <c r="E222" t="e">
        <f>#REF!</f>
        <v>#REF!</v>
      </c>
      <c r="F222" t="e">
        <f>#REF!</f>
        <v>#REF!</v>
      </c>
    </row>
    <row r="223" spans="3:6" x14ac:dyDescent="0.2">
      <c r="C223" s="63" t="s">
        <v>947</v>
      </c>
      <c r="D223" t="e">
        <f>TEXT(#REF!,"0")&amp;TEXT(#REF!,"0")&amp;TEXT(#REF!,"0")&amp;TEXT(#REF!,"0")</f>
        <v>#REF!</v>
      </c>
      <c r="E223" t="e">
        <f>#REF!</f>
        <v>#REF!</v>
      </c>
      <c r="F223" t="e">
        <f>#REF!</f>
        <v>#REF!</v>
      </c>
    </row>
    <row r="224" spans="3:6" x14ac:dyDescent="0.2">
      <c r="C224" s="63" t="s">
        <v>947</v>
      </c>
      <c r="D224" t="e">
        <f>TEXT(#REF!,"0")&amp;TEXT(#REF!,"0")&amp;TEXT(#REF!,"0")&amp;TEXT(#REF!,"0")</f>
        <v>#REF!</v>
      </c>
      <c r="E224" t="e">
        <f>#REF!</f>
        <v>#REF!</v>
      </c>
      <c r="F224" t="e">
        <f>#REF!</f>
        <v>#REF!</v>
      </c>
    </row>
    <row r="225" spans="3:9" x14ac:dyDescent="0.2">
      <c r="C225" s="63" t="s">
        <v>947</v>
      </c>
      <c r="D225" s="21"/>
      <c r="E225" s="21" t="e">
        <f>#REF!</f>
        <v>#REF!</v>
      </c>
      <c r="F225" s="21" t="e">
        <f>#REF!</f>
        <v>#REF!</v>
      </c>
      <c r="G225" s="21"/>
      <c r="H225" s="21"/>
      <c r="I225" s="21"/>
    </row>
    <row r="226" spans="3:9" x14ac:dyDescent="0.2">
      <c r="C226" s="63" t="s">
        <v>947</v>
      </c>
      <c r="D226" t="e">
        <f>TEXT(#REF!,"0")&amp;TEXT(#REF!,"0")&amp;TEXT(#REF!,"0")&amp;TEXT(#REF!,"0")</f>
        <v>#REF!</v>
      </c>
      <c r="E226" t="e">
        <f>#REF!</f>
        <v>#REF!</v>
      </c>
      <c r="F226" t="e">
        <f>#REF!</f>
        <v>#REF!</v>
      </c>
    </row>
    <row r="227" spans="3:9" x14ac:dyDescent="0.2">
      <c r="C227" s="63" t="s">
        <v>947</v>
      </c>
      <c r="D227" t="e">
        <f>TEXT(#REF!,"0")&amp;TEXT(#REF!,"0")&amp;TEXT(#REF!,"0")&amp;TEXT(#REF!,"0")</f>
        <v>#REF!</v>
      </c>
      <c r="E227" t="e">
        <f>#REF!</f>
        <v>#REF!</v>
      </c>
      <c r="F227" t="e">
        <f>#REF!</f>
        <v>#REF!</v>
      </c>
    </row>
    <row r="228" spans="3:9" x14ac:dyDescent="0.2">
      <c r="C228" s="63" t="s">
        <v>947</v>
      </c>
      <c r="D228" t="e">
        <f>TEXT(#REF!,"0")&amp;TEXT(#REF!,"0")&amp;TEXT(#REF!,"0")&amp;TEXT(#REF!,"0")</f>
        <v>#REF!</v>
      </c>
      <c r="E228" t="e">
        <f>#REF!</f>
        <v>#REF!</v>
      </c>
      <c r="F228" t="e">
        <f>#REF!</f>
        <v>#REF!</v>
      </c>
    </row>
    <row r="229" spans="3:9" x14ac:dyDescent="0.2">
      <c r="C229" s="63" t="s">
        <v>947</v>
      </c>
      <c r="D229" t="e">
        <f>TEXT(#REF!,"0")&amp;TEXT(#REF!,"0")&amp;TEXT(#REF!,"0")&amp;TEXT(#REF!,"0")</f>
        <v>#REF!</v>
      </c>
      <c r="E229" t="e">
        <f>#REF!</f>
        <v>#REF!</v>
      </c>
      <c r="F229" t="e">
        <f>#REF!</f>
        <v>#REF!</v>
      </c>
    </row>
    <row r="230" spans="3:9" x14ac:dyDescent="0.2">
      <c r="C230" s="63" t="s">
        <v>947</v>
      </c>
      <c r="D230" t="e">
        <f>TEXT(#REF!,"0")&amp;TEXT(#REF!,"0")&amp;TEXT(#REF!,"0")&amp;TEXT(#REF!,"0")</f>
        <v>#REF!</v>
      </c>
      <c r="E230" t="e">
        <f>#REF!</f>
        <v>#REF!</v>
      </c>
      <c r="F230" t="e">
        <f>#REF!</f>
        <v>#REF!</v>
      </c>
    </row>
    <row r="231" spans="3:9" x14ac:dyDescent="0.2">
      <c r="C231" s="63" t="s">
        <v>947</v>
      </c>
      <c r="D231" t="e">
        <f>TEXT(#REF!,"0")&amp;TEXT(#REF!,"0")&amp;TEXT(#REF!,"0")&amp;TEXT(#REF!,"0")</f>
        <v>#REF!</v>
      </c>
      <c r="E231" t="e">
        <f>#REF!</f>
        <v>#REF!</v>
      </c>
      <c r="F231" t="e">
        <f>#REF!</f>
        <v>#REF!</v>
      </c>
    </row>
    <row r="232" spans="3:9" x14ac:dyDescent="0.2">
      <c r="C232" s="63" t="s">
        <v>947</v>
      </c>
      <c r="D232" t="e">
        <f>TEXT(#REF!,"0")&amp;TEXT(#REF!,"0")&amp;TEXT(#REF!,"0")&amp;TEXT(#REF!,"0")</f>
        <v>#REF!</v>
      </c>
      <c r="E232" t="e">
        <f>#REF!</f>
        <v>#REF!</v>
      </c>
      <c r="F232" t="e">
        <f>#REF!</f>
        <v>#REF!</v>
      </c>
    </row>
    <row r="233" spans="3:9" x14ac:dyDescent="0.2">
      <c r="C233" s="63" t="s">
        <v>947</v>
      </c>
      <c r="D233" t="e">
        <f>TEXT(#REF!,"0")&amp;TEXT(#REF!,"0")&amp;TEXT(#REF!,"0")&amp;TEXT(#REF!,"0")</f>
        <v>#REF!</v>
      </c>
      <c r="E233" t="e">
        <f>#REF!</f>
        <v>#REF!</v>
      </c>
      <c r="F233" t="e">
        <f>#REF!</f>
        <v>#REF!</v>
      </c>
    </row>
    <row r="234" spans="3:9" x14ac:dyDescent="0.2">
      <c r="C234" s="63" t="s">
        <v>947</v>
      </c>
      <c r="D234" t="e">
        <f>TEXT(#REF!,"0")&amp;TEXT(#REF!,"0")&amp;TEXT(#REF!,"0")&amp;TEXT(#REF!,"0")</f>
        <v>#REF!</v>
      </c>
      <c r="E234" t="e">
        <f>#REF!</f>
        <v>#REF!</v>
      </c>
      <c r="F234" t="e">
        <f>#REF!</f>
        <v>#REF!</v>
      </c>
    </row>
    <row r="235" spans="3:9" x14ac:dyDescent="0.2">
      <c r="C235" s="63" t="s">
        <v>947</v>
      </c>
      <c r="D235" t="e">
        <f>TEXT(#REF!,"0")&amp;TEXT(#REF!,"0")&amp;TEXT(#REF!,"0")&amp;TEXT(#REF!,"0")</f>
        <v>#REF!</v>
      </c>
      <c r="E235" t="e">
        <f>#REF!</f>
        <v>#REF!</v>
      </c>
      <c r="F235" t="e">
        <f>#REF!</f>
        <v>#REF!</v>
      </c>
    </row>
    <row r="236" spans="3:9" x14ac:dyDescent="0.2">
      <c r="C236" s="63" t="s">
        <v>947</v>
      </c>
      <c r="D236" s="21"/>
      <c r="E236" s="21" t="e">
        <f>#REF!</f>
        <v>#REF!</v>
      </c>
      <c r="F236" s="21" t="e">
        <f>#REF!</f>
        <v>#REF!</v>
      </c>
      <c r="G236" s="21"/>
      <c r="H236" s="21"/>
      <c r="I236" s="21"/>
    </row>
    <row r="237" spans="3:9" x14ac:dyDescent="0.2">
      <c r="C237" s="63" t="s">
        <v>947</v>
      </c>
      <c r="D237" t="e">
        <f>TEXT(#REF!,"0")&amp;TEXT(#REF!,"0")&amp;TEXT(#REF!,"0")&amp;TEXT(#REF!,"0")</f>
        <v>#REF!</v>
      </c>
      <c r="E237" t="e">
        <f>#REF!</f>
        <v>#REF!</v>
      </c>
      <c r="F237" t="e">
        <f>#REF!</f>
        <v>#REF!</v>
      </c>
    </row>
    <row r="238" spans="3:9" x14ac:dyDescent="0.2">
      <c r="C238" s="63" t="s">
        <v>947</v>
      </c>
      <c r="D238" t="e">
        <f>TEXT(#REF!,"0")&amp;TEXT(#REF!,"0")&amp;TEXT(#REF!,"0")&amp;TEXT(#REF!,"0")</f>
        <v>#REF!</v>
      </c>
      <c r="E238" t="e">
        <f>#REF!</f>
        <v>#REF!</v>
      </c>
      <c r="F238" t="e">
        <f>#REF!</f>
        <v>#REF!</v>
      </c>
    </row>
    <row r="239" spans="3:9" x14ac:dyDescent="0.2">
      <c r="C239" s="63" t="s">
        <v>947</v>
      </c>
      <c r="D239" t="e">
        <f>TEXT(#REF!,"0")&amp;TEXT(#REF!,"0")&amp;TEXT(#REF!,"0")&amp;TEXT(#REF!,"0")</f>
        <v>#REF!</v>
      </c>
      <c r="E239" t="e">
        <f>#REF!</f>
        <v>#REF!</v>
      </c>
      <c r="F239" t="e">
        <f>#REF!</f>
        <v>#REF!</v>
      </c>
    </row>
    <row r="240" spans="3:9" x14ac:dyDescent="0.2">
      <c r="C240" s="63" t="s">
        <v>947</v>
      </c>
      <c r="D240" t="e">
        <f>TEXT(#REF!,"0")&amp;TEXT(#REF!,"0")&amp;TEXT(#REF!,"0")&amp;TEXT(#REF!,"0")</f>
        <v>#REF!</v>
      </c>
      <c r="E240" t="e">
        <f>#REF!</f>
        <v>#REF!</v>
      </c>
      <c r="F240" t="e">
        <f>#REF!</f>
        <v>#REF!</v>
      </c>
    </row>
    <row r="241" spans="3:6" x14ac:dyDescent="0.2">
      <c r="C241" s="63" t="s">
        <v>947</v>
      </c>
      <c r="D241" t="e">
        <f>TEXT(#REF!,"0")&amp;TEXT(#REF!,"0")&amp;TEXT(#REF!,"0")&amp;TEXT(#REF!,"0")</f>
        <v>#REF!</v>
      </c>
      <c r="E241" t="e">
        <f>#REF!</f>
        <v>#REF!</v>
      </c>
      <c r="F241" t="e">
        <f>#REF!</f>
        <v>#REF!</v>
      </c>
    </row>
    <row r="242" spans="3:6" x14ac:dyDescent="0.2">
      <c r="C242" s="63" t="s">
        <v>947</v>
      </c>
      <c r="D242" t="e">
        <f>TEXT(#REF!,"0")&amp;TEXT(#REF!,"0")&amp;TEXT(#REF!,"0")&amp;TEXT(#REF!,"0")</f>
        <v>#REF!</v>
      </c>
      <c r="E242" t="e">
        <f>#REF!</f>
        <v>#REF!</v>
      </c>
      <c r="F242" t="e">
        <f>#REF!</f>
        <v>#REF!</v>
      </c>
    </row>
    <row r="243" spans="3:6" x14ac:dyDescent="0.2">
      <c r="C243" s="63" t="s">
        <v>947</v>
      </c>
      <c r="D243" t="e">
        <f>TEXT(#REF!,"0")&amp;TEXT(#REF!,"0")&amp;TEXT(#REF!,"0")&amp;TEXT(#REF!,"0")</f>
        <v>#REF!</v>
      </c>
      <c r="E243" t="e">
        <f>#REF!</f>
        <v>#REF!</v>
      </c>
      <c r="F243" t="e">
        <f>#REF!</f>
        <v>#REF!</v>
      </c>
    </row>
    <row r="244" spans="3:6" x14ac:dyDescent="0.2">
      <c r="C244" s="63" t="s">
        <v>947</v>
      </c>
      <c r="D244" t="e">
        <f>TEXT(#REF!,"0")&amp;TEXT(#REF!,"0")&amp;TEXT(#REF!,"0")&amp;TEXT(#REF!,"0")</f>
        <v>#REF!</v>
      </c>
      <c r="E244" t="e">
        <f>#REF!</f>
        <v>#REF!</v>
      </c>
      <c r="F244" t="e">
        <f>#REF!</f>
        <v>#REF!</v>
      </c>
    </row>
    <row r="245" spans="3:6" x14ac:dyDescent="0.2">
      <c r="C245" s="63" t="s">
        <v>947</v>
      </c>
      <c r="D245" t="e">
        <f>TEXT(#REF!,"0")&amp;TEXT(#REF!,"0")&amp;TEXT(#REF!,"0")&amp;TEXT(#REF!,"0")</f>
        <v>#REF!</v>
      </c>
      <c r="E245" t="e">
        <f>#REF!</f>
        <v>#REF!</v>
      </c>
      <c r="F245" t="e">
        <f>#REF!</f>
        <v>#REF!</v>
      </c>
    </row>
    <row r="246" spans="3:6" x14ac:dyDescent="0.2">
      <c r="C246" s="63" t="s">
        <v>947</v>
      </c>
      <c r="D246" t="e">
        <f>TEXT(#REF!,"0")&amp;TEXT(#REF!,"0")&amp;TEXT(#REF!,"0")&amp;TEXT(#REF!,"0")</f>
        <v>#REF!</v>
      </c>
      <c r="E246" t="e">
        <f>#REF!</f>
        <v>#REF!</v>
      </c>
      <c r="F246" t="e">
        <f>#REF!</f>
        <v>#REF!</v>
      </c>
    </row>
    <row r="247" spans="3:6" x14ac:dyDescent="0.2">
      <c r="C247" s="63" t="s">
        <v>947</v>
      </c>
      <c r="D247" t="e">
        <f>TEXT(#REF!,"0")&amp;TEXT(#REF!,"0")&amp;TEXT(#REF!,"0")&amp;TEXT(#REF!,"0")</f>
        <v>#REF!</v>
      </c>
      <c r="E247" t="e">
        <f>#REF!</f>
        <v>#REF!</v>
      </c>
      <c r="F247" t="e">
        <f>#REF!</f>
        <v>#REF!</v>
      </c>
    </row>
    <row r="248" spans="3:6" x14ac:dyDescent="0.2">
      <c r="C248" s="63" t="s">
        <v>947</v>
      </c>
      <c r="D248" t="e">
        <f>TEXT(#REF!,"0")&amp;TEXT(#REF!,"0")&amp;TEXT(#REF!,"0")&amp;TEXT(#REF!,"0")</f>
        <v>#REF!</v>
      </c>
      <c r="E248" t="e">
        <f>#REF!</f>
        <v>#REF!</v>
      </c>
      <c r="F248" t="e">
        <f>#REF!</f>
        <v>#REF!</v>
      </c>
    </row>
    <row r="249" spans="3:6" x14ac:dyDescent="0.2">
      <c r="C249" s="63" t="s">
        <v>947</v>
      </c>
      <c r="D249" t="e">
        <f>TEXT(#REF!,"0")&amp;TEXT(#REF!,"0")&amp;TEXT(#REF!,"0")&amp;TEXT(#REF!,"0")</f>
        <v>#REF!</v>
      </c>
      <c r="E249" t="e">
        <f>#REF!</f>
        <v>#REF!</v>
      </c>
      <c r="F249" t="e">
        <f>#REF!</f>
        <v>#REF!</v>
      </c>
    </row>
    <row r="250" spans="3:6" x14ac:dyDescent="0.2">
      <c r="C250" s="63" t="s">
        <v>947</v>
      </c>
      <c r="D250" t="e">
        <f>TEXT(#REF!,"0")&amp;TEXT(#REF!,"0")&amp;TEXT(#REF!,"0")&amp;TEXT(#REF!,"0")</f>
        <v>#REF!</v>
      </c>
      <c r="E250" t="e">
        <f>#REF!</f>
        <v>#REF!</v>
      </c>
      <c r="F250" t="e">
        <f>#REF!</f>
        <v>#REF!</v>
      </c>
    </row>
    <row r="251" spans="3:6" x14ac:dyDescent="0.2">
      <c r="C251" s="63" t="s">
        <v>947</v>
      </c>
      <c r="D251" t="e">
        <f>TEXT(#REF!,"0")&amp;TEXT(#REF!,"0")&amp;TEXT(#REF!,"0")&amp;TEXT(#REF!,"0")</f>
        <v>#REF!</v>
      </c>
      <c r="E251" t="e">
        <f>#REF!</f>
        <v>#REF!</v>
      </c>
      <c r="F251" t="e">
        <f>#REF!</f>
        <v>#REF!</v>
      </c>
    </row>
    <row r="252" spans="3:6" x14ac:dyDescent="0.2">
      <c r="C252" s="63" t="s">
        <v>947</v>
      </c>
      <c r="D252" t="e">
        <f>TEXT(#REF!,"0")&amp;TEXT(#REF!,"0")&amp;TEXT(#REF!,"0")&amp;TEXT(#REF!,"0")</f>
        <v>#REF!</v>
      </c>
      <c r="E252" t="e">
        <f>#REF!</f>
        <v>#REF!</v>
      </c>
      <c r="F252" t="e">
        <f>#REF!</f>
        <v>#REF!</v>
      </c>
    </row>
    <row r="253" spans="3:6" x14ac:dyDescent="0.2">
      <c r="C253" s="63" t="s">
        <v>947</v>
      </c>
      <c r="D253" t="e">
        <f>TEXT(#REF!,"0")&amp;TEXT(#REF!,"0")&amp;TEXT(#REF!,"0")&amp;TEXT(#REF!,"0")</f>
        <v>#REF!</v>
      </c>
      <c r="E253" t="e">
        <f>#REF!</f>
        <v>#REF!</v>
      </c>
      <c r="F253" t="e">
        <f>#REF!</f>
        <v>#REF!</v>
      </c>
    </row>
    <row r="254" spans="3:6" x14ac:dyDescent="0.2">
      <c r="C254" s="63" t="s">
        <v>947</v>
      </c>
      <c r="D254" t="e">
        <f>TEXT(#REF!,"0")&amp;TEXT(#REF!,"0")&amp;TEXT(#REF!,"0")&amp;TEXT(#REF!,"0")</f>
        <v>#REF!</v>
      </c>
      <c r="E254" t="e">
        <f>#REF!</f>
        <v>#REF!</v>
      </c>
      <c r="F254" t="e">
        <f>#REF!</f>
        <v>#REF!</v>
      </c>
    </row>
    <row r="255" spans="3:6" x14ac:dyDescent="0.2">
      <c r="C255" s="63" t="s">
        <v>947</v>
      </c>
      <c r="D255" t="e">
        <f>TEXT(#REF!,"0")&amp;TEXT(#REF!,"0")&amp;TEXT(#REF!,"0")&amp;TEXT(#REF!,"0")</f>
        <v>#REF!</v>
      </c>
      <c r="E255" t="e">
        <f>#REF!</f>
        <v>#REF!</v>
      </c>
      <c r="F255" t="e">
        <f>#REF!</f>
        <v>#REF!</v>
      </c>
    </row>
    <row r="256" spans="3:6" x14ac:dyDescent="0.2">
      <c r="C256" s="63" t="s">
        <v>947</v>
      </c>
      <c r="D256" t="e">
        <f>TEXT(#REF!,"0")&amp;TEXT(#REF!,"0")&amp;TEXT(#REF!,"0")&amp;TEXT(#REF!,"0")</f>
        <v>#REF!</v>
      </c>
      <c r="E256" t="e">
        <f>#REF!</f>
        <v>#REF!</v>
      </c>
      <c r="F256" t="e">
        <f>#REF!</f>
        <v>#REF!</v>
      </c>
    </row>
    <row r="257" spans="3:6" x14ac:dyDescent="0.2">
      <c r="C257" s="63" t="s">
        <v>947</v>
      </c>
      <c r="D257" t="e">
        <f>TEXT(#REF!,"0")&amp;TEXT(#REF!,"0")&amp;TEXT(#REF!,"0")&amp;TEXT(#REF!,"0")</f>
        <v>#REF!</v>
      </c>
      <c r="E257" t="e">
        <f>#REF!</f>
        <v>#REF!</v>
      </c>
      <c r="F257" t="e">
        <f>#REF!</f>
        <v>#REF!</v>
      </c>
    </row>
    <row r="258" spans="3:6" x14ac:dyDescent="0.2">
      <c r="C258" s="63" t="s">
        <v>947</v>
      </c>
      <c r="D258" t="e">
        <f>TEXT(#REF!,"0")&amp;TEXT(#REF!,"0")&amp;TEXT(#REF!,"0")&amp;TEXT(#REF!,"0")</f>
        <v>#REF!</v>
      </c>
      <c r="E258" t="e">
        <f>#REF!</f>
        <v>#REF!</v>
      </c>
      <c r="F258" t="e">
        <f>#REF!</f>
        <v>#REF!</v>
      </c>
    </row>
    <row r="259" spans="3:6" x14ac:dyDescent="0.2">
      <c r="C259" s="63" t="s">
        <v>947</v>
      </c>
      <c r="D259" t="e">
        <f>TEXT(#REF!,"0")&amp;TEXT(#REF!,"0")&amp;TEXT(#REF!,"0")&amp;TEXT(#REF!,"0")</f>
        <v>#REF!</v>
      </c>
      <c r="E259" t="e">
        <f>#REF!</f>
        <v>#REF!</v>
      </c>
      <c r="F259" t="e">
        <f>#REF!</f>
        <v>#REF!</v>
      </c>
    </row>
    <row r="260" spans="3:6" x14ac:dyDescent="0.2">
      <c r="C260" s="63" t="s">
        <v>947</v>
      </c>
      <c r="D260" t="e">
        <f>TEXT(#REF!,"0")&amp;TEXT(#REF!,"0")&amp;TEXT(#REF!,"0")&amp;TEXT(#REF!,"0")</f>
        <v>#REF!</v>
      </c>
      <c r="E260" t="e">
        <f>#REF!</f>
        <v>#REF!</v>
      </c>
      <c r="F260" t="e">
        <f>#REF!</f>
        <v>#REF!</v>
      </c>
    </row>
    <row r="261" spans="3:6" x14ac:dyDescent="0.2">
      <c r="C261" s="63" t="s">
        <v>947</v>
      </c>
      <c r="D261" t="e">
        <f>TEXT(#REF!,"0")&amp;TEXT(#REF!,"0")&amp;TEXT(#REF!,"0")&amp;TEXT(#REF!,"0")</f>
        <v>#REF!</v>
      </c>
      <c r="E261" t="e">
        <f>#REF!</f>
        <v>#REF!</v>
      </c>
      <c r="F261" t="e">
        <f>#REF!</f>
        <v>#REF!</v>
      </c>
    </row>
    <row r="262" spans="3:6" x14ac:dyDescent="0.2">
      <c r="C262" s="63" t="s">
        <v>947</v>
      </c>
      <c r="D262" t="e">
        <f>TEXT(#REF!,"0")&amp;TEXT(#REF!,"0")&amp;TEXT(#REF!,"0")&amp;TEXT(#REF!,"0")</f>
        <v>#REF!</v>
      </c>
      <c r="E262" t="e">
        <f>#REF!</f>
        <v>#REF!</v>
      </c>
      <c r="F262" t="e">
        <f>#REF!</f>
        <v>#REF!</v>
      </c>
    </row>
    <row r="263" spans="3:6" x14ac:dyDescent="0.2">
      <c r="C263" s="63" t="s">
        <v>947</v>
      </c>
      <c r="D263" t="e">
        <f>TEXT(#REF!,"0")&amp;TEXT(#REF!,"0")&amp;TEXT(#REF!,"0")&amp;TEXT(#REF!,"0")</f>
        <v>#REF!</v>
      </c>
      <c r="E263" t="e">
        <f>#REF!</f>
        <v>#REF!</v>
      </c>
      <c r="F263" t="e">
        <f>#REF!</f>
        <v>#REF!</v>
      </c>
    </row>
    <row r="264" spans="3:6" x14ac:dyDescent="0.2">
      <c r="C264" s="63" t="s">
        <v>947</v>
      </c>
      <c r="D264" t="e">
        <f>TEXT(#REF!,"0")&amp;TEXT(#REF!,"0")&amp;TEXT(#REF!,"0")&amp;TEXT(#REF!,"0")</f>
        <v>#REF!</v>
      </c>
      <c r="E264" t="e">
        <f>#REF!</f>
        <v>#REF!</v>
      </c>
      <c r="F264" t="e">
        <f>#REF!</f>
        <v>#REF!</v>
      </c>
    </row>
    <row r="265" spans="3:6" x14ac:dyDescent="0.2">
      <c r="C265" s="63" t="s">
        <v>947</v>
      </c>
      <c r="D265" t="e">
        <f>TEXT(#REF!,"0")&amp;TEXT(#REF!,"0")&amp;TEXT(#REF!,"0")&amp;TEXT(#REF!,"0")</f>
        <v>#REF!</v>
      </c>
      <c r="E265" t="e">
        <f>#REF!</f>
        <v>#REF!</v>
      </c>
      <c r="F265" t="e">
        <f>#REF!</f>
        <v>#REF!</v>
      </c>
    </row>
    <row r="266" spans="3:6" x14ac:dyDescent="0.2">
      <c r="C266" s="63" t="s">
        <v>947</v>
      </c>
      <c r="D266" t="e">
        <f>TEXT(#REF!,"0")&amp;TEXT(#REF!,"0")&amp;TEXT(#REF!,"0")&amp;TEXT(#REF!,"0")</f>
        <v>#REF!</v>
      </c>
      <c r="E266" t="e">
        <f>#REF!</f>
        <v>#REF!</v>
      </c>
      <c r="F266" t="e">
        <f>#REF!</f>
        <v>#REF!</v>
      </c>
    </row>
    <row r="267" spans="3:6" x14ac:dyDescent="0.2">
      <c r="C267" s="63" t="s">
        <v>947</v>
      </c>
      <c r="D267" t="e">
        <f>TEXT(#REF!,"0")&amp;TEXT(#REF!,"0")&amp;TEXT(#REF!,"0")&amp;TEXT(#REF!,"0")</f>
        <v>#REF!</v>
      </c>
      <c r="E267" t="e">
        <f>#REF!</f>
        <v>#REF!</v>
      </c>
      <c r="F267" t="e">
        <f>#REF!</f>
        <v>#REF!</v>
      </c>
    </row>
    <row r="268" spans="3:6" x14ac:dyDescent="0.2">
      <c r="C268" s="63" t="s">
        <v>947</v>
      </c>
      <c r="D268" t="e">
        <f>TEXT(#REF!,"0")&amp;TEXT(#REF!,"0")&amp;TEXT(#REF!,"0")&amp;TEXT(#REF!,"0")</f>
        <v>#REF!</v>
      </c>
      <c r="E268" t="e">
        <f>#REF!</f>
        <v>#REF!</v>
      </c>
      <c r="F268" t="e">
        <f>#REF!</f>
        <v>#REF!</v>
      </c>
    </row>
    <row r="269" spans="3:6" x14ac:dyDescent="0.2">
      <c r="C269" s="63" t="s">
        <v>947</v>
      </c>
      <c r="D269" t="e">
        <f>TEXT(#REF!,"0")&amp;TEXT(#REF!,"0")&amp;TEXT(#REF!,"0")&amp;TEXT(#REF!,"0")</f>
        <v>#REF!</v>
      </c>
      <c r="E269" t="e">
        <f>#REF!</f>
        <v>#REF!</v>
      </c>
      <c r="F269" t="e">
        <f>#REF!</f>
        <v>#REF!</v>
      </c>
    </row>
    <row r="270" spans="3:6" x14ac:dyDescent="0.2">
      <c r="C270" s="63" t="s">
        <v>947</v>
      </c>
      <c r="D270" t="e">
        <f>TEXT(#REF!,"0")&amp;TEXT(#REF!,"0")&amp;TEXT(#REF!,"0")&amp;TEXT(#REF!,"0")</f>
        <v>#REF!</v>
      </c>
      <c r="E270" t="e">
        <f>#REF!</f>
        <v>#REF!</v>
      </c>
      <c r="F270" t="e">
        <f>#REF!</f>
        <v>#REF!</v>
      </c>
    </row>
    <row r="271" spans="3:6" x14ac:dyDescent="0.2">
      <c r="C271" s="63" t="s">
        <v>947</v>
      </c>
      <c r="D271" t="e">
        <f>TEXT(#REF!,"0")&amp;TEXT(#REF!,"0")&amp;TEXT(#REF!,"0")&amp;TEXT(#REF!,"0")</f>
        <v>#REF!</v>
      </c>
      <c r="E271" t="e">
        <f>#REF!</f>
        <v>#REF!</v>
      </c>
      <c r="F271" t="e">
        <f>#REF!</f>
        <v>#REF!</v>
      </c>
    </row>
    <row r="272" spans="3:6" x14ac:dyDescent="0.2">
      <c r="C272" s="63" t="s">
        <v>947</v>
      </c>
      <c r="D272" t="e">
        <f>TEXT(#REF!,"0")&amp;TEXT(#REF!,"0")&amp;TEXT(#REF!,"0")&amp;TEXT(#REF!,"0")</f>
        <v>#REF!</v>
      </c>
      <c r="E272" t="e">
        <f>#REF!</f>
        <v>#REF!</v>
      </c>
      <c r="F272" t="e">
        <f>#REF!</f>
        <v>#REF!</v>
      </c>
    </row>
    <row r="273" spans="3:6" x14ac:dyDescent="0.2">
      <c r="C273" s="63" t="s">
        <v>947</v>
      </c>
      <c r="D273" t="e">
        <f>TEXT(#REF!,"0")&amp;TEXT(#REF!,"0")&amp;TEXT(#REF!,"0")&amp;TEXT(#REF!,"0")</f>
        <v>#REF!</v>
      </c>
      <c r="E273" t="e">
        <f>#REF!</f>
        <v>#REF!</v>
      </c>
      <c r="F273" t="e">
        <f>#REF!</f>
        <v>#REF!</v>
      </c>
    </row>
    <row r="274" spans="3:6" x14ac:dyDescent="0.2">
      <c r="C274" s="63" t="s">
        <v>947</v>
      </c>
      <c r="D274" t="e">
        <f>TEXT(#REF!,"0")&amp;TEXT(#REF!,"0")&amp;TEXT(#REF!,"0")&amp;TEXT(#REF!,"0")</f>
        <v>#REF!</v>
      </c>
      <c r="E274" t="e">
        <f>#REF!</f>
        <v>#REF!</v>
      </c>
      <c r="F274" t="e">
        <f>#REF!</f>
        <v>#REF!</v>
      </c>
    </row>
    <row r="275" spans="3:6" x14ac:dyDescent="0.2">
      <c r="C275" s="63" t="s">
        <v>947</v>
      </c>
      <c r="D275" t="e">
        <f>TEXT(#REF!,"0")&amp;TEXT(#REF!,"0")&amp;TEXT(#REF!,"0")&amp;TEXT(#REF!,"0")</f>
        <v>#REF!</v>
      </c>
      <c r="E275" t="e">
        <f>#REF!</f>
        <v>#REF!</v>
      </c>
      <c r="F275" t="e">
        <f>#REF!</f>
        <v>#REF!</v>
      </c>
    </row>
    <row r="276" spans="3:6" x14ac:dyDescent="0.2">
      <c r="C276" s="63" t="s">
        <v>947</v>
      </c>
      <c r="D276" t="e">
        <f>TEXT(#REF!,"0")&amp;TEXT(#REF!,"0")&amp;TEXT(#REF!,"0")&amp;TEXT(#REF!,"0")</f>
        <v>#REF!</v>
      </c>
      <c r="E276" t="e">
        <f>#REF!</f>
        <v>#REF!</v>
      </c>
      <c r="F276" t="e">
        <f>#REF!</f>
        <v>#REF!</v>
      </c>
    </row>
    <row r="277" spans="3:6" x14ac:dyDescent="0.2">
      <c r="C277" s="63" t="s">
        <v>947</v>
      </c>
      <c r="D277" t="e">
        <f>TEXT(#REF!,"0")&amp;TEXT(#REF!,"0")&amp;TEXT(#REF!,"0")&amp;TEXT(#REF!,"0")</f>
        <v>#REF!</v>
      </c>
      <c r="E277" t="e">
        <f>#REF!</f>
        <v>#REF!</v>
      </c>
      <c r="F277" t="e">
        <f>#REF!</f>
        <v>#REF!</v>
      </c>
    </row>
    <row r="278" spans="3:6" x14ac:dyDescent="0.2">
      <c r="C278" s="63" t="s">
        <v>947</v>
      </c>
      <c r="D278" t="e">
        <f>TEXT(#REF!,"0")&amp;TEXT(#REF!,"0")&amp;TEXT(#REF!,"0")&amp;TEXT(#REF!,"0")</f>
        <v>#REF!</v>
      </c>
      <c r="E278" t="e">
        <f>#REF!</f>
        <v>#REF!</v>
      </c>
      <c r="F278" t="e">
        <f>#REF!</f>
        <v>#REF!</v>
      </c>
    </row>
    <row r="279" spans="3:6" x14ac:dyDescent="0.2">
      <c r="C279" s="63" t="s">
        <v>947</v>
      </c>
      <c r="D279" t="e">
        <f>TEXT(#REF!,"0")&amp;TEXT(#REF!,"0")&amp;TEXT(#REF!,"0")&amp;TEXT(#REF!,"0")</f>
        <v>#REF!</v>
      </c>
      <c r="E279" t="e">
        <f>#REF!</f>
        <v>#REF!</v>
      </c>
      <c r="F279" t="e">
        <f>#REF!</f>
        <v>#REF!</v>
      </c>
    </row>
    <row r="280" spans="3:6" x14ac:dyDescent="0.2">
      <c r="C280" s="63" t="s">
        <v>947</v>
      </c>
      <c r="D280" t="e">
        <f>TEXT(#REF!,"0")&amp;TEXT(#REF!,"0")&amp;TEXT(#REF!,"0")&amp;TEXT(#REF!,"0")</f>
        <v>#REF!</v>
      </c>
      <c r="E280" t="e">
        <f>#REF!</f>
        <v>#REF!</v>
      </c>
      <c r="F280" t="e">
        <f>#REF!</f>
        <v>#REF!</v>
      </c>
    </row>
    <row r="281" spans="3:6" x14ac:dyDescent="0.2">
      <c r="C281" s="63" t="s">
        <v>947</v>
      </c>
      <c r="D281" t="e">
        <f>TEXT(#REF!,"0")&amp;TEXT(#REF!,"0")&amp;TEXT(#REF!,"0")&amp;TEXT(#REF!,"0")</f>
        <v>#REF!</v>
      </c>
      <c r="E281" t="e">
        <f>#REF!</f>
        <v>#REF!</v>
      </c>
      <c r="F281" t="e">
        <f>#REF!</f>
        <v>#REF!</v>
      </c>
    </row>
    <row r="282" spans="3:6" x14ac:dyDescent="0.2">
      <c r="C282" s="63" t="s">
        <v>947</v>
      </c>
      <c r="D282" t="e">
        <f>TEXT(#REF!,"0")&amp;TEXT(#REF!,"0")&amp;TEXT(#REF!,"0")&amp;TEXT(#REF!,"0")</f>
        <v>#REF!</v>
      </c>
      <c r="E282" t="e">
        <f>#REF!</f>
        <v>#REF!</v>
      </c>
      <c r="F282" t="e">
        <f>#REF!</f>
        <v>#REF!</v>
      </c>
    </row>
    <row r="283" spans="3:6" x14ac:dyDescent="0.2">
      <c r="C283" s="63" t="s">
        <v>947</v>
      </c>
      <c r="D283" t="e">
        <f>TEXT(#REF!,"0")&amp;TEXT(#REF!,"0")&amp;TEXT(#REF!,"0")&amp;TEXT(#REF!,"0")</f>
        <v>#REF!</v>
      </c>
      <c r="E283" t="e">
        <f>#REF!</f>
        <v>#REF!</v>
      </c>
      <c r="F283" t="e">
        <f>#REF!</f>
        <v>#REF!</v>
      </c>
    </row>
    <row r="284" spans="3:6" x14ac:dyDescent="0.2">
      <c r="C284" s="63" t="s">
        <v>947</v>
      </c>
      <c r="D284" t="e">
        <f>TEXT(#REF!,"0")&amp;TEXT(#REF!,"0")&amp;TEXT(#REF!,"0")&amp;TEXT(#REF!,"0")</f>
        <v>#REF!</v>
      </c>
      <c r="E284" t="e">
        <f>#REF!</f>
        <v>#REF!</v>
      </c>
      <c r="F284" t="e">
        <f>#REF!</f>
        <v>#REF!</v>
      </c>
    </row>
    <row r="285" spans="3:6" x14ac:dyDescent="0.2">
      <c r="C285" s="63" t="s">
        <v>947</v>
      </c>
      <c r="D285" t="e">
        <f>TEXT(#REF!,"0")&amp;TEXT(#REF!,"0")&amp;TEXT(#REF!,"0")&amp;TEXT(#REF!,"0")</f>
        <v>#REF!</v>
      </c>
      <c r="E285" t="e">
        <f>#REF!</f>
        <v>#REF!</v>
      </c>
      <c r="F285" t="e">
        <f>#REF!</f>
        <v>#REF!</v>
      </c>
    </row>
    <row r="286" spans="3:6" x14ac:dyDescent="0.2">
      <c r="C286" s="63" t="s">
        <v>947</v>
      </c>
      <c r="D286" t="e">
        <f>TEXT(#REF!,"0")&amp;TEXT(#REF!,"0")&amp;TEXT(#REF!,"0")&amp;TEXT(#REF!,"0")</f>
        <v>#REF!</v>
      </c>
      <c r="E286" t="e">
        <f>#REF!</f>
        <v>#REF!</v>
      </c>
      <c r="F286" t="e">
        <f>#REF!</f>
        <v>#REF!</v>
      </c>
    </row>
  </sheetData>
  <sheetProtection password="CC25" sheet="1" objects="1" scenarios="1" selectLockedCells="1"/>
  <phoneticPr fontId="9"/>
  <dataValidations count="1">
    <dataValidation imeMode="halfAlpha" allowBlank="1" showInputMessage="1" showErrorMessage="1" sqref="A57:A65 A78 A98:A99" xr:uid="{00000000-0002-0000-0100-000000000000}"/>
  </dataValidations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262"/>
  <sheetViews>
    <sheetView topLeftCell="B207" workbookViewId="0">
      <selection activeCell="F218" sqref="F218"/>
    </sheetView>
  </sheetViews>
  <sheetFormatPr defaultRowHeight="13" x14ac:dyDescent="0.2"/>
  <cols>
    <col min="1" max="1" width="9" customWidth="1"/>
    <col min="3" max="3" width="18.08984375" customWidth="1"/>
    <col min="6" max="6" width="49.26953125" customWidth="1"/>
    <col min="7" max="7" width="16.90625" customWidth="1"/>
  </cols>
  <sheetData>
    <row r="2" spans="2:4" hidden="1" x14ac:dyDescent="0.2">
      <c r="B2" s="7" t="s">
        <v>310</v>
      </c>
      <c r="C2" s="7" t="s">
        <v>428</v>
      </c>
      <c r="D2" t="s">
        <v>238</v>
      </c>
    </row>
    <row r="3" spans="2:4" hidden="1" x14ac:dyDescent="0.2">
      <c r="B3" s="7" t="s">
        <v>310</v>
      </c>
      <c r="C3" s="7" t="s">
        <v>311</v>
      </c>
      <c r="D3" t="s">
        <v>15</v>
      </c>
    </row>
    <row r="4" spans="2:4" hidden="1" x14ac:dyDescent="0.2">
      <c r="B4" s="7" t="s">
        <v>310</v>
      </c>
      <c r="C4" s="7" t="s">
        <v>312</v>
      </c>
      <c r="D4" t="s">
        <v>16</v>
      </c>
    </row>
    <row r="5" spans="2:4" hidden="1" x14ac:dyDescent="0.2">
      <c r="B5" t="s">
        <v>245</v>
      </c>
      <c r="C5" s="9" t="s">
        <v>243</v>
      </c>
      <c r="D5" t="s">
        <v>17</v>
      </c>
    </row>
    <row r="6" spans="2:4" hidden="1" x14ac:dyDescent="0.2">
      <c r="B6" t="s">
        <v>245</v>
      </c>
      <c r="C6" s="6" t="s">
        <v>49</v>
      </c>
      <c r="D6" t="s">
        <v>18</v>
      </c>
    </row>
    <row r="7" spans="2:4" hidden="1" x14ac:dyDescent="0.2">
      <c r="B7" t="s">
        <v>245</v>
      </c>
      <c r="C7" s="6" t="s">
        <v>61</v>
      </c>
      <c r="D7" t="s">
        <v>19</v>
      </c>
    </row>
    <row r="8" spans="2:4" hidden="1" x14ac:dyDescent="0.2">
      <c r="B8" t="s">
        <v>245</v>
      </c>
      <c r="C8" s="9" t="s">
        <v>244</v>
      </c>
      <c r="D8" t="s">
        <v>20</v>
      </c>
    </row>
    <row r="9" spans="2:4" hidden="1" x14ac:dyDescent="0.2">
      <c r="B9" t="s">
        <v>245</v>
      </c>
      <c r="C9" s="6" t="s">
        <v>58</v>
      </c>
      <c r="D9" t="s">
        <v>21</v>
      </c>
    </row>
    <row r="10" spans="2:4" hidden="1" x14ac:dyDescent="0.2">
      <c r="B10" t="s">
        <v>245</v>
      </c>
      <c r="C10" s="6" t="s">
        <v>78</v>
      </c>
    </row>
    <row r="11" spans="2:4" hidden="1" x14ac:dyDescent="0.2">
      <c r="B11" t="s">
        <v>245</v>
      </c>
      <c r="C11" s="6" t="s">
        <v>81</v>
      </c>
    </row>
    <row r="12" spans="2:4" hidden="1" x14ac:dyDescent="0.2">
      <c r="B12" t="s">
        <v>245</v>
      </c>
      <c r="C12" s="6" t="s">
        <v>106</v>
      </c>
    </row>
    <row r="13" spans="2:4" hidden="1" x14ac:dyDescent="0.2">
      <c r="B13" t="s">
        <v>245</v>
      </c>
      <c r="C13" s="6" t="s">
        <v>110</v>
      </c>
    </row>
    <row r="14" spans="2:4" hidden="1" x14ac:dyDescent="0.2">
      <c r="B14" t="s">
        <v>245</v>
      </c>
      <c r="C14" s="6" t="s">
        <v>46</v>
      </c>
    </row>
    <row r="15" spans="2:4" hidden="1" x14ac:dyDescent="0.2">
      <c r="B15" t="s">
        <v>245</v>
      </c>
      <c r="C15" s="6" t="s">
        <v>68</v>
      </c>
    </row>
    <row r="16" spans="2:4" hidden="1" x14ac:dyDescent="0.2">
      <c r="B16" t="s">
        <v>245</v>
      </c>
      <c r="C16" s="6" t="s">
        <v>34</v>
      </c>
    </row>
    <row r="17" spans="2:3" hidden="1" x14ac:dyDescent="0.2">
      <c r="B17" t="s">
        <v>245</v>
      </c>
      <c r="C17" s="6" t="s">
        <v>45</v>
      </c>
    </row>
    <row r="18" spans="2:3" hidden="1" x14ac:dyDescent="0.2">
      <c r="B18" t="s">
        <v>245</v>
      </c>
      <c r="C18" s="6" t="s">
        <v>35</v>
      </c>
    </row>
    <row r="19" spans="2:3" hidden="1" x14ac:dyDescent="0.2">
      <c r="B19" t="s">
        <v>245</v>
      </c>
      <c r="C19" s="6" t="s">
        <v>37</v>
      </c>
    </row>
    <row r="20" spans="2:3" hidden="1" x14ac:dyDescent="0.2">
      <c r="B20" t="s">
        <v>245</v>
      </c>
      <c r="C20" s="6" t="s">
        <v>36</v>
      </c>
    </row>
    <row r="21" spans="2:3" hidden="1" x14ac:dyDescent="0.2">
      <c r="B21" t="s">
        <v>245</v>
      </c>
      <c r="C21" s="6" t="s">
        <v>109</v>
      </c>
    </row>
    <row r="22" spans="2:3" hidden="1" x14ac:dyDescent="0.2">
      <c r="B22" t="s">
        <v>245</v>
      </c>
      <c r="C22" s="6" t="s">
        <v>63</v>
      </c>
    </row>
    <row r="23" spans="2:3" hidden="1" x14ac:dyDescent="0.2">
      <c r="B23" t="s">
        <v>245</v>
      </c>
      <c r="C23" s="6" t="s">
        <v>42</v>
      </c>
    </row>
    <row r="24" spans="2:3" hidden="1" x14ac:dyDescent="0.2">
      <c r="B24" t="s">
        <v>245</v>
      </c>
      <c r="C24" s="6" t="s">
        <v>85</v>
      </c>
    </row>
    <row r="25" spans="2:3" hidden="1" x14ac:dyDescent="0.2">
      <c r="B25" t="s">
        <v>245</v>
      </c>
      <c r="C25" s="6" t="s">
        <v>23</v>
      </c>
    </row>
    <row r="26" spans="2:3" hidden="1" x14ac:dyDescent="0.2">
      <c r="B26" t="s">
        <v>245</v>
      </c>
      <c r="C26" s="6" t="s">
        <v>67</v>
      </c>
    </row>
    <row r="27" spans="2:3" hidden="1" x14ac:dyDescent="0.2">
      <c r="B27" t="s">
        <v>245</v>
      </c>
      <c r="C27" s="6" t="s">
        <v>31</v>
      </c>
    </row>
    <row r="28" spans="2:3" hidden="1" x14ac:dyDescent="0.2">
      <c r="B28" t="s">
        <v>245</v>
      </c>
      <c r="C28" s="6" t="s">
        <v>32</v>
      </c>
    </row>
    <row r="29" spans="2:3" hidden="1" x14ac:dyDescent="0.2">
      <c r="B29" t="s">
        <v>245</v>
      </c>
      <c r="C29" s="6" t="s">
        <v>74</v>
      </c>
    </row>
    <row r="30" spans="2:3" hidden="1" x14ac:dyDescent="0.2">
      <c r="B30" t="s">
        <v>245</v>
      </c>
      <c r="C30" s="6" t="s">
        <v>75</v>
      </c>
    </row>
    <row r="31" spans="2:3" hidden="1" x14ac:dyDescent="0.2">
      <c r="B31" t="s">
        <v>245</v>
      </c>
      <c r="C31" s="9" t="s">
        <v>414</v>
      </c>
    </row>
    <row r="32" spans="2:3" hidden="1" x14ac:dyDescent="0.2">
      <c r="B32" t="s">
        <v>245</v>
      </c>
      <c r="C32" s="9" t="s">
        <v>415</v>
      </c>
    </row>
    <row r="33" spans="2:3" hidden="1" x14ac:dyDescent="0.2">
      <c r="B33" t="s">
        <v>245</v>
      </c>
      <c r="C33" s="6" t="s">
        <v>107</v>
      </c>
    </row>
    <row r="34" spans="2:3" hidden="1" x14ac:dyDescent="0.2">
      <c r="B34" t="s">
        <v>245</v>
      </c>
      <c r="C34" s="6" t="s">
        <v>33</v>
      </c>
    </row>
    <row r="35" spans="2:3" hidden="1" x14ac:dyDescent="0.2">
      <c r="B35" t="s">
        <v>245</v>
      </c>
      <c r="C35" s="6" t="s">
        <v>111</v>
      </c>
    </row>
    <row r="36" spans="2:3" hidden="1" x14ac:dyDescent="0.2">
      <c r="B36" t="s">
        <v>245</v>
      </c>
      <c r="C36" s="6" t="s">
        <v>82</v>
      </c>
    </row>
    <row r="37" spans="2:3" hidden="1" x14ac:dyDescent="0.2">
      <c r="B37" t="s">
        <v>245</v>
      </c>
      <c r="C37" s="6" t="s">
        <v>43</v>
      </c>
    </row>
    <row r="38" spans="2:3" hidden="1" x14ac:dyDescent="0.2">
      <c r="B38" t="s">
        <v>245</v>
      </c>
      <c r="C38" s="9" t="s">
        <v>416</v>
      </c>
    </row>
    <row r="39" spans="2:3" hidden="1" x14ac:dyDescent="0.2">
      <c r="B39" t="s">
        <v>245</v>
      </c>
      <c r="C39" s="9" t="s">
        <v>413</v>
      </c>
    </row>
    <row r="40" spans="2:3" hidden="1" x14ac:dyDescent="0.2">
      <c r="B40" t="s">
        <v>245</v>
      </c>
      <c r="C40" s="6" t="s">
        <v>52</v>
      </c>
    </row>
    <row r="41" spans="2:3" hidden="1" x14ac:dyDescent="0.2"/>
    <row r="42" spans="2:3" hidden="1" x14ac:dyDescent="0.2"/>
    <row r="43" spans="2:3" hidden="1" x14ac:dyDescent="0.2"/>
    <row r="44" spans="2:3" hidden="1" x14ac:dyDescent="0.2"/>
    <row r="45" spans="2:3" hidden="1" x14ac:dyDescent="0.2"/>
    <row r="46" spans="2:3" hidden="1" x14ac:dyDescent="0.2"/>
    <row r="47" spans="2:3" hidden="1" x14ac:dyDescent="0.2"/>
    <row r="48" spans="2:3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1:8" hidden="1" x14ac:dyDescent="0.2"/>
    <row r="98" spans="1:8" hidden="1" x14ac:dyDescent="0.2"/>
    <row r="99" spans="1:8" hidden="1" x14ac:dyDescent="0.2"/>
    <row r="100" spans="1:8" hidden="1" x14ac:dyDescent="0.2"/>
    <row r="101" spans="1:8" hidden="1" x14ac:dyDescent="0.2"/>
    <row r="103" spans="1:8" x14ac:dyDescent="0.2">
      <c r="E103" t="s">
        <v>8</v>
      </c>
      <c r="F103" s="7" t="s">
        <v>314</v>
      </c>
      <c r="G103" s="4" t="s">
        <v>12</v>
      </c>
      <c r="H103" s="4" t="s">
        <v>13</v>
      </c>
    </row>
    <row r="104" spans="1:8" x14ac:dyDescent="0.2">
      <c r="A104" s="24"/>
      <c r="B104" s="9"/>
      <c r="C104" s="6"/>
      <c r="E104" s="8" t="s">
        <v>249</v>
      </c>
      <c r="F104" s="8" t="s">
        <v>29</v>
      </c>
      <c r="G104" s="22" t="s">
        <v>932</v>
      </c>
      <c r="H104" s="22" t="s">
        <v>932</v>
      </c>
    </row>
    <row r="105" spans="1:8" x14ac:dyDescent="0.2">
      <c r="A105" s="24"/>
      <c r="B105" s="9"/>
      <c r="C105" s="6"/>
      <c r="E105" s="8" t="s">
        <v>249</v>
      </c>
      <c r="F105" s="8" t="s">
        <v>29</v>
      </c>
      <c r="G105" s="22" t="s">
        <v>933</v>
      </c>
      <c r="H105" s="22" t="s">
        <v>933</v>
      </c>
    </row>
    <row r="106" spans="1:8" x14ac:dyDescent="0.2">
      <c r="A106" s="24"/>
      <c r="B106" s="9"/>
      <c r="C106" s="6"/>
      <c r="E106" s="8" t="s">
        <v>249</v>
      </c>
      <c r="F106" s="8" t="s">
        <v>29</v>
      </c>
      <c r="G106" s="22" t="s">
        <v>934</v>
      </c>
      <c r="H106" s="22" t="s">
        <v>934</v>
      </c>
    </row>
    <row r="107" spans="1:8" x14ac:dyDescent="0.2">
      <c r="A107" s="24"/>
      <c r="B107" s="9"/>
      <c r="C107" s="6"/>
      <c r="E107" s="8" t="s">
        <v>249</v>
      </c>
      <c r="F107" s="8" t="s">
        <v>29</v>
      </c>
      <c r="G107" s="8" t="s">
        <v>23</v>
      </c>
      <c r="H107" s="8" t="s">
        <v>23</v>
      </c>
    </row>
    <row r="108" spans="1:8" x14ac:dyDescent="0.2">
      <c r="A108" s="24"/>
      <c r="B108" s="9"/>
      <c r="C108" s="6"/>
      <c r="E108" t="s">
        <v>250</v>
      </c>
      <c r="F108" s="6" t="s">
        <v>30</v>
      </c>
      <c r="G108" s="9" t="s">
        <v>313</v>
      </c>
      <c r="H108" s="9" t="s">
        <v>313</v>
      </c>
    </row>
    <row r="109" spans="1:8" x14ac:dyDescent="0.2">
      <c r="A109" s="24"/>
      <c r="B109" s="9"/>
      <c r="C109" s="6"/>
      <c r="E109" t="s">
        <v>250</v>
      </c>
      <c r="F109" s="6" t="s">
        <v>30</v>
      </c>
      <c r="G109" s="6" t="s">
        <v>31</v>
      </c>
      <c r="H109" t="s">
        <v>15</v>
      </c>
    </row>
    <row r="110" spans="1:8" x14ac:dyDescent="0.2">
      <c r="A110" s="24"/>
      <c r="B110" s="9"/>
      <c r="C110" s="6"/>
      <c r="E110" t="s">
        <v>250</v>
      </c>
      <c r="F110" s="6" t="s">
        <v>30</v>
      </c>
      <c r="G110" s="6" t="s">
        <v>32</v>
      </c>
      <c r="H110" t="s">
        <v>16</v>
      </c>
    </row>
    <row r="111" spans="1:8" x14ac:dyDescent="0.2">
      <c r="A111" s="24"/>
      <c r="B111" s="9"/>
      <c r="C111" s="6"/>
      <c r="E111" t="s">
        <v>250</v>
      </c>
      <c r="F111" s="6" t="s">
        <v>30</v>
      </c>
      <c r="G111" s="6" t="s">
        <v>33</v>
      </c>
      <c r="H111" t="s">
        <v>17</v>
      </c>
    </row>
    <row r="112" spans="1:8" x14ac:dyDescent="0.2">
      <c r="A112" s="24"/>
      <c r="B112" s="9"/>
      <c r="C112" s="6"/>
      <c r="E112" t="s">
        <v>250</v>
      </c>
      <c r="F112" s="6" t="s">
        <v>30</v>
      </c>
      <c r="G112" s="6" t="s">
        <v>34</v>
      </c>
      <c r="H112" t="s">
        <v>18</v>
      </c>
    </row>
    <row r="113" spans="1:8" x14ac:dyDescent="0.2">
      <c r="A113" s="24"/>
      <c r="B113" s="9"/>
      <c r="C113" s="6"/>
      <c r="E113" t="s">
        <v>250</v>
      </c>
      <c r="F113" s="6" t="s">
        <v>30</v>
      </c>
      <c r="G113" s="6" t="s">
        <v>35</v>
      </c>
      <c r="H113" t="s">
        <v>19</v>
      </c>
    </row>
    <row r="114" spans="1:8" x14ac:dyDescent="0.2">
      <c r="A114" s="24"/>
      <c r="B114" s="9"/>
      <c r="C114" s="6"/>
      <c r="E114" t="s">
        <v>250</v>
      </c>
      <c r="F114" s="6" t="s">
        <v>30</v>
      </c>
      <c r="G114" s="6" t="s">
        <v>36</v>
      </c>
      <c r="H114" t="s">
        <v>20</v>
      </c>
    </row>
    <row r="115" spans="1:8" x14ac:dyDescent="0.2">
      <c r="A115" s="24"/>
      <c r="B115" s="9"/>
      <c r="C115" s="6"/>
      <c r="E115" t="s">
        <v>250</v>
      </c>
      <c r="F115" s="6" t="s">
        <v>30</v>
      </c>
      <c r="G115" s="9" t="s">
        <v>1041</v>
      </c>
      <c r="H115" t="s">
        <v>21</v>
      </c>
    </row>
    <row r="116" spans="1:8" x14ac:dyDescent="0.2">
      <c r="A116" s="24"/>
      <c r="B116" s="9"/>
      <c r="C116" s="6"/>
      <c r="E116" s="8" t="s">
        <v>251</v>
      </c>
      <c r="F116" s="8" t="s">
        <v>38</v>
      </c>
      <c r="G116" s="22" t="s">
        <v>313</v>
      </c>
      <c r="H116" s="22" t="s">
        <v>313</v>
      </c>
    </row>
    <row r="117" spans="1:8" x14ac:dyDescent="0.2">
      <c r="A117" s="24"/>
      <c r="B117" s="9"/>
      <c r="C117" s="6"/>
      <c r="E117" s="8" t="s">
        <v>251</v>
      </c>
      <c r="F117" s="8" t="s">
        <v>38</v>
      </c>
      <c r="G117" s="8" t="s">
        <v>31</v>
      </c>
      <c r="H117" s="8" t="s">
        <v>15</v>
      </c>
    </row>
    <row r="118" spans="1:8" x14ac:dyDescent="0.2">
      <c r="A118" s="6"/>
      <c r="B118" s="6"/>
      <c r="C118" s="6"/>
      <c r="E118" s="8" t="s">
        <v>251</v>
      </c>
      <c r="F118" s="8" t="s">
        <v>38</v>
      </c>
      <c r="G118" s="8" t="s">
        <v>32</v>
      </c>
      <c r="H118" s="8" t="s">
        <v>16</v>
      </c>
    </row>
    <row r="119" spans="1:8" x14ac:dyDescent="0.2">
      <c r="A119" s="6"/>
      <c r="B119" s="6"/>
      <c r="C119" s="6"/>
      <c r="E119" s="8" t="s">
        <v>251</v>
      </c>
      <c r="F119" s="8" t="s">
        <v>38</v>
      </c>
      <c r="G119" s="8" t="s">
        <v>33</v>
      </c>
      <c r="H119" s="8" t="s">
        <v>17</v>
      </c>
    </row>
    <row r="120" spans="1:8" x14ac:dyDescent="0.2">
      <c r="A120" s="6"/>
      <c r="B120" s="6"/>
      <c r="C120" s="6"/>
      <c r="E120" s="8" t="s">
        <v>251</v>
      </c>
      <c r="F120" s="8" t="s">
        <v>38</v>
      </c>
      <c r="G120" s="8" t="s">
        <v>34</v>
      </c>
      <c r="H120" s="8" t="s">
        <v>18</v>
      </c>
    </row>
    <row r="121" spans="1:8" x14ac:dyDescent="0.2">
      <c r="A121" s="6"/>
      <c r="B121" s="6"/>
      <c r="C121" s="6"/>
      <c r="E121" s="8" t="s">
        <v>251</v>
      </c>
      <c r="F121" s="8" t="s">
        <v>38</v>
      </c>
      <c r="G121" s="8" t="s">
        <v>35</v>
      </c>
      <c r="H121" s="8" t="s">
        <v>19</v>
      </c>
    </row>
    <row r="122" spans="1:8" x14ac:dyDescent="0.2">
      <c r="A122" s="6"/>
      <c r="B122" s="6"/>
      <c r="C122" s="6"/>
      <c r="E122" s="8" t="s">
        <v>251</v>
      </c>
      <c r="F122" s="8" t="s">
        <v>38</v>
      </c>
      <c r="G122" s="8" t="s">
        <v>36</v>
      </c>
      <c r="H122" s="8" t="s">
        <v>20</v>
      </c>
    </row>
    <row r="123" spans="1:8" x14ac:dyDescent="0.2">
      <c r="A123" s="6"/>
      <c r="B123" s="6"/>
      <c r="C123" s="6"/>
      <c r="E123" s="8" t="s">
        <v>251</v>
      </c>
      <c r="F123" s="8" t="s">
        <v>38</v>
      </c>
      <c r="G123" s="8" t="s">
        <v>1041</v>
      </c>
      <c r="H123" s="8" t="s">
        <v>21</v>
      </c>
    </row>
    <row r="124" spans="1:8" x14ac:dyDescent="0.2">
      <c r="A124" s="6"/>
      <c r="B124" s="6"/>
      <c r="C124" s="6"/>
      <c r="E124" t="s">
        <v>252</v>
      </c>
      <c r="F124" s="6" t="s">
        <v>39</v>
      </c>
      <c r="G124" s="9" t="s">
        <v>313</v>
      </c>
      <c r="H124" s="7" t="s">
        <v>313</v>
      </c>
    </row>
    <row r="125" spans="1:8" x14ac:dyDescent="0.2">
      <c r="A125" s="6"/>
      <c r="B125" s="6"/>
      <c r="C125" s="6"/>
      <c r="E125" t="s">
        <v>252</v>
      </c>
      <c r="F125" s="6" t="s">
        <v>39</v>
      </c>
      <c r="G125" s="6" t="s">
        <v>31</v>
      </c>
      <c r="H125" t="s">
        <v>15</v>
      </c>
    </row>
    <row r="126" spans="1:8" x14ac:dyDescent="0.2">
      <c r="A126" s="6"/>
      <c r="B126" s="6"/>
      <c r="C126" s="6"/>
      <c r="E126" t="s">
        <v>252</v>
      </c>
      <c r="F126" s="6" t="s">
        <v>39</v>
      </c>
      <c r="G126" s="6" t="s">
        <v>32</v>
      </c>
      <c r="H126" t="s">
        <v>16</v>
      </c>
    </row>
    <row r="127" spans="1:8" x14ac:dyDescent="0.2">
      <c r="A127" s="6"/>
      <c r="B127" s="6"/>
      <c r="C127" s="6"/>
      <c r="E127" t="s">
        <v>252</v>
      </c>
      <c r="F127" s="6" t="s">
        <v>39</v>
      </c>
      <c r="G127" s="6" t="s">
        <v>34</v>
      </c>
      <c r="H127" t="s">
        <v>18</v>
      </c>
    </row>
    <row r="128" spans="1:8" x14ac:dyDescent="0.2">
      <c r="A128" s="6"/>
      <c r="B128" s="6"/>
      <c r="C128" s="6"/>
      <c r="E128" t="s">
        <v>252</v>
      </c>
      <c r="F128" s="6" t="s">
        <v>39</v>
      </c>
      <c r="G128" s="6" t="s">
        <v>35</v>
      </c>
      <c r="H128" t="s">
        <v>19</v>
      </c>
    </row>
    <row r="129" spans="1:8" x14ac:dyDescent="0.2">
      <c r="A129" s="6"/>
      <c r="B129" s="6"/>
      <c r="C129" s="6"/>
      <c r="E129" t="s">
        <v>252</v>
      </c>
      <c r="F129" s="6" t="s">
        <v>39</v>
      </c>
      <c r="G129" s="6" t="s">
        <v>36</v>
      </c>
      <c r="H129" t="s">
        <v>20</v>
      </c>
    </row>
    <row r="130" spans="1:8" x14ac:dyDescent="0.2">
      <c r="A130" s="6"/>
      <c r="B130" s="6"/>
      <c r="C130" s="6"/>
      <c r="E130" t="s">
        <v>252</v>
      </c>
      <c r="F130" s="6" t="s">
        <v>39</v>
      </c>
      <c r="G130" s="6" t="s">
        <v>1041</v>
      </c>
      <c r="H130" t="s">
        <v>21</v>
      </c>
    </row>
    <row r="131" spans="1:8" x14ac:dyDescent="0.2">
      <c r="A131" s="6"/>
      <c r="B131" s="6"/>
      <c r="C131" s="6"/>
      <c r="E131" s="8" t="s">
        <v>253</v>
      </c>
      <c r="F131" s="8" t="s">
        <v>40</v>
      </c>
      <c r="G131" s="22" t="s">
        <v>313</v>
      </c>
      <c r="H131" s="22" t="s">
        <v>313</v>
      </c>
    </row>
    <row r="132" spans="1:8" x14ac:dyDescent="0.2">
      <c r="A132" s="6"/>
      <c r="B132" s="6"/>
      <c r="C132" s="6"/>
      <c r="E132" s="8" t="s">
        <v>253</v>
      </c>
      <c r="F132" s="8" t="s">
        <v>40</v>
      </c>
      <c r="G132" s="8" t="s">
        <v>31</v>
      </c>
      <c r="H132" s="8" t="s">
        <v>15</v>
      </c>
    </row>
    <row r="133" spans="1:8" x14ac:dyDescent="0.2">
      <c r="A133" s="6"/>
      <c r="B133" s="6"/>
      <c r="C133" s="6"/>
      <c r="E133" s="8" t="s">
        <v>253</v>
      </c>
      <c r="F133" s="8" t="s">
        <v>40</v>
      </c>
      <c r="G133" s="8" t="s">
        <v>32</v>
      </c>
      <c r="H133" s="8" t="s">
        <v>16</v>
      </c>
    </row>
    <row r="134" spans="1:8" x14ac:dyDescent="0.2">
      <c r="A134" s="6"/>
      <c r="B134" s="6"/>
      <c r="C134" s="6"/>
      <c r="E134" s="8" t="s">
        <v>253</v>
      </c>
      <c r="F134" s="8" t="s">
        <v>40</v>
      </c>
      <c r="G134" s="8" t="s">
        <v>34</v>
      </c>
      <c r="H134" s="8" t="s">
        <v>18</v>
      </c>
    </row>
    <row r="135" spans="1:8" x14ac:dyDescent="0.2">
      <c r="A135" s="6"/>
      <c r="B135" s="6"/>
      <c r="C135" s="6"/>
      <c r="E135" s="8" t="s">
        <v>253</v>
      </c>
      <c r="F135" s="8" t="s">
        <v>40</v>
      </c>
      <c r="G135" s="8" t="s">
        <v>35</v>
      </c>
      <c r="H135" s="8" t="s">
        <v>19</v>
      </c>
    </row>
    <row r="136" spans="1:8" x14ac:dyDescent="0.2">
      <c r="E136" s="8" t="s">
        <v>253</v>
      </c>
      <c r="F136" s="8" t="s">
        <v>40</v>
      </c>
      <c r="G136" s="8" t="s">
        <v>36</v>
      </c>
      <c r="H136" s="8" t="s">
        <v>20</v>
      </c>
    </row>
    <row r="137" spans="1:8" x14ac:dyDescent="0.2">
      <c r="E137" s="8" t="s">
        <v>253</v>
      </c>
      <c r="F137" s="8" t="s">
        <v>40</v>
      </c>
      <c r="G137" s="8" t="s">
        <v>1041</v>
      </c>
      <c r="H137" s="8" t="s">
        <v>21</v>
      </c>
    </row>
    <row r="138" spans="1:8" x14ac:dyDescent="0.2">
      <c r="E138" t="s">
        <v>254</v>
      </c>
      <c r="F138" s="6" t="s">
        <v>41</v>
      </c>
      <c r="G138" t="s">
        <v>313</v>
      </c>
      <c r="H138" t="s">
        <v>313</v>
      </c>
    </row>
    <row r="139" spans="1:8" x14ac:dyDescent="0.2">
      <c r="E139" t="s">
        <v>254</v>
      </c>
      <c r="F139" s="6" t="s">
        <v>41</v>
      </c>
      <c r="G139" s="6" t="s">
        <v>42</v>
      </c>
      <c r="H139" t="s">
        <v>15</v>
      </c>
    </row>
    <row r="140" spans="1:8" x14ac:dyDescent="0.2">
      <c r="E140" t="s">
        <v>254</v>
      </c>
      <c r="F140" s="6" t="s">
        <v>41</v>
      </c>
      <c r="G140" s="6" t="s">
        <v>43</v>
      </c>
      <c r="H140" t="s">
        <v>17</v>
      </c>
    </row>
    <row r="141" spans="1:8" x14ac:dyDescent="0.2">
      <c r="E141" s="8" t="s">
        <v>255</v>
      </c>
      <c r="F141" s="8" t="s">
        <v>44</v>
      </c>
      <c r="G141" s="22" t="s">
        <v>313</v>
      </c>
      <c r="H141" s="22" t="s">
        <v>313</v>
      </c>
    </row>
    <row r="142" spans="1:8" x14ac:dyDescent="0.2">
      <c r="E142" s="8" t="s">
        <v>255</v>
      </c>
      <c r="F142" s="8" t="s">
        <v>44</v>
      </c>
      <c r="G142" s="8" t="s">
        <v>31</v>
      </c>
      <c r="H142" s="8" t="s">
        <v>15</v>
      </c>
    </row>
    <row r="143" spans="1:8" x14ac:dyDescent="0.2">
      <c r="E143" s="8" t="s">
        <v>255</v>
      </c>
      <c r="F143" s="8" t="s">
        <v>44</v>
      </c>
      <c r="G143" s="22" t="s">
        <v>417</v>
      </c>
      <c r="H143" s="8" t="s">
        <v>17</v>
      </c>
    </row>
    <row r="144" spans="1:8" x14ac:dyDescent="0.2">
      <c r="E144" s="8" t="s">
        <v>255</v>
      </c>
      <c r="F144" s="8" t="s">
        <v>44</v>
      </c>
      <c r="G144" s="22" t="s">
        <v>418</v>
      </c>
      <c r="H144" s="8" t="s">
        <v>17</v>
      </c>
    </row>
    <row r="145" spans="5:8" x14ac:dyDescent="0.2">
      <c r="E145" s="8" t="s">
        <v>255</v>
      </c>
      <c r="F145" s="8" t="s">
        <v>44</v>
      </c>
      <c r="G145" s="22" t="s">
        <v>419</v>
      </c>
      <c r="H145" s="8" t="s">
        <v>18</v>
      </c>
    </row>
    <row r="146" spans="5:8" x14ac:dyDescent="0.2">
      <c r="E146" s="8" t="s">
        <v>255</v>
      </c>
      <c r="F146" s="8" t="s">
        <v>44</v>
      </c>
      <c r="G146" s="22" t="s">
        <v>420</v>
      </c>
      <c r="H146" s="8" t="s">
        <v>18</v>
      </c>
    </row>
    <row r="147" spans="5:8" x14ac:dyDescent="0.2">
      <c r="E147" s="8" t="s">
        <v>255</v>
      </c>
      <c r="F147" s="8" t="s">
        <v>44</v>
      </c>
      <c r="G147" s="8" t="s">
        <v>45</v>
      </c>
      <c r="H147" s="8" t="s">
        <v>19</v>
      </c>
    </row>
    <row r="148" spans="5:8" x14ac:dyDescent="0.2">
      <c r="E148" s="8" t="s">
        <v>255</v>
      </c>
      <c r="F148" s="8" t="s">
        <v>44</v>
      </c>
      <c r="G148" s="8" t="s">
        <v>46</v>
      </c>
      <c r="H148" s="8" t="s">
        <v>20</v>
      </c>
    </row>
    <row r="149" spans="5:8" x14ac:dyDescent="0.2">
      <c r="E149" t="s">
        <v>256</v>
      </c>
      <c r="F149" s="6" t="s">
        <v>47</v>
      </c>
      <c r="G149" s="9" t="s">
        <v>243</v>
      </c>
      <c r="H149" t="s">
        <v>17</v>
      </c>
    </row>
    <row r="150" spans="5:8" x14ac:dyDescent="0.2">
      <c r="E150" t="s">
        <v>256</v>
      </c>
      <c r="F150" s="6" t="s">
        <v>47</v>
      </c>
      <c r="G150" s="6" t="s">
        <v>49</v>
      </c>
      <c r="H150" t="s">
        <v>18</v>
      </c>
    </row>
    <row r="151" spans="5:8" x14ac:dyDescent="0.2">
      <c r="E151" t="s">
        <v>256</v>
      </c>
      <c r="F151" s="6" t="s">
        <v>47</v>
      </c>
      <c r="G151" s="9" t="s">
        <v>244</v>
      </c>
      <c r="H151" t="s">
        <v>20</v>
      </c>
    </row>
    <row r="152" spans="5:8" x14ac:dyDescent="0.2">
      <c r="E152" s="8" t="s">
        <v>257</v>
      </c>
      <c r="F152" s="8" t="s">
        <v>51</v>
      </c>
      <c r="G152" s="8" t="s">
        <v>52</v>
      </c>
      <c r="H152" s="8" t="s">
        <v>21</v>
      </c>
    </row>
    <row r="153" spans="5:8" x14ac:dyDescent="0.2">
      <c r="E153" t="s">
        <v>258</v>
      </c>
      <c r="F153" s="6" t="s">
        <v>53</v>
      </c>
      <c r="G153" s="6" t="s">
        <v>49</v>
      </c>
      <c r="H153" t="s">
        <v>16</v>
      </c>
    </row>
    <row r="154" spans="5:8" x14ac:dyDescent="0.2">
      <c r="E154" t="s">
        <v>258</v>
      </c>
      <c r="F154" s="6" t="s">
        <v>53</v>
      </c>
      <c r="G154" s="9" t="s">
        <v>244</v>
      </c>
      <c r="H154" t="s">
        <v>18</v>
      </c>
    </row>
    <row r="155" spans="5:8" x14ac:dyDescent="0.2">
      <c r="E155" s="8" t="s">
        <v>259</v>
      </c>
      <c r="F155" s="22" t="s">
        <v>456</v>
      </c>
      <c r="G155" s="22" t="s">
        <v>243</v>
      </c>
      <c r="H155" s="8" t="s">
        <v>17</v>
      </c>
    </row>
    <row r="156" spans="5:8" x14ac:dyDescent="0.2">
      <c r="E156" s="8" t="s">
        <v>259</v>
      </c>
      <c r="F156" s="22" t="s">
        <v>456</v>
      </c>
      <c r="G156" s="8" t="s">
        <v>49</v>
      </c>
      <c r="H156" s="22" t="s">
        <v>1005</v>
      </c>
    </row>
    <row r="157" spans="5:8" x14ac:dyDescent="0.2">
      <c r="E157" s="8" t="s">
        <v>259</v>
      </c>
      <c r="F157" s="22" t="s">
        <v>456</v>
      </c>
      <c r="G157" s="22" t="s">
        <v>244</v>
      </c>
      <c r="H157" s="8" t="s">
        <v>19</v>
      </c>
    </row>
    <row r="158" spans="5:8" x14ac:dyDescent="0.2">
      <c r="E158" s="8" t="s">
        <v>259</v>
      </c>
      <c r="F158" s="22" t="s">
        <v>456</v>
      </c>
      <c r="G158" s="22" t="s">
        <v>405</v>
      </c>
      <c r="H158" s="8" t="s">
        <v>20</v>
      </c>
    </row>
    <row r="159" spans="5:8" x14ac:dyDescent="0.2">
      <c r="E159" t="s">
        <v>260</v>
      </c>
      <c r="F159" s="6" t="s">
        <v>54</v>
      </c>
      <c r="G159" s="6" t="s">
        <v>23</v>
      </c>
      <c r="H159" t="s">
        <v>19</v>
      </c>
    </row>
    <row r="160" spans="5:8" x14ac:dyDescent="0.2">
      <c r="E160" s="8" t="s">
        <v>261</v>
      </c>
      <c r="F160" s="8" t="s">
        <v>55</v>
      </c>
      <c r="G160" s="22" t="s">
        <v>244</v>
      </c>
      <c r="H160" s="8" t="s">
        <v>18</v>
      </c>
    </row>
    <row r="161" spans="5:9" x14ac:dyDescent="0.2">
      <c r="E161" t="s">
        <v>262</v>
      </c>
      <c r="F161" s="6" t="s">
        <v>56</v>
      </c>
      <c r="G161" s="6" t="s">
        <v>49</v>
      </c>
      <c r="H161" t="s">
        <v>17</v>
      </c>
    </row>
    <row r="162" spans="5:9" x14ac:dyDescent="0.2">
      <c r="E162" t="s">
        <v>262</v>
      </c>
      <c r="F162" s="6" t="s">
        <v>56</v>
      </c>
      <c r="G162" s="9" t="s">
        <v>244</v>
      </c>
      <c r="H162" t="s">
        <v>19</v>
      </c>
    </row>
    <row r="163" spans="5:9" x14ac:dyDescent="0.2">
      <c r="E163" s="8" t="s">
        <v>263</v>
      </c>
      <c r="F163" s="8" t="s">
        <v>57</v>
      </c>
      <c r="G163" s="8" t="s">
        <v>58</v>
      </c>
      <c r="H163" s="8" t="s">
        <v>17</v>
      </c>
    </row>
    <row r="164" spans="5:9" x14ac:dyDescent="0.2">
      <c r="E164" t="s">
        <v>264</v>
      </c>
      <c r="F164" s="6" t="s">
        <v>59</v>
      </c>
      <c r="G164" s="6" t="s">
        <v>49</v>
      </c>
      <c r="H164" t="s">
        <v>17</v>
      </c>
    </row>
    <row r="165" spans="5:9" x14ac:dyDescent="0.2">
      <c r="E165" t="s">
        <v>264</v>
      </c>
      <c r="F165" s="6" t="s">
        <v>59</v>
      </c>
      <c r="G165" s="9" t="s">
        <v>244</v>
      </c>
      <c r="H165" t="s">
        <v>19</v>
      </c>
      <c r="I165" s="7"/>
    </row>
    <row r="166" spans="5:9" x14ac:dyDescent="0.2">
      <c r="E166" s="8" t="s">
        <v>265</v>
      </c>
      <c r="F166" s="8" t="s">
        <v>60</v>
      </c>
      <c r="G166" s="8" t="s">
        <v>61</v>
      </c>
      <c r="H166" s="8" t="s">
        <v>17</v>
      </c>
    </row>
    <row r="167" spans="5:9" x14ac:dyDescent="0.2">
      <c r="E167" s="8" t="s">
        <v>265</v>
      </c>
      <c r="F167" s="8" t="s">
        <v>60</v>
      </c>
      <c r="G167" s="22" t="s">
        <v>244</v>
      </c>
      <c r="H167" s="8" t="s">
        <v>19</v>
      </c>
    </row>
    <row r="168" spans="5:9" x14ac:dyDescent="0.2">
      <c r="E168" t="s">
        <v>266</v>
      </c>
      <c r="F168" t="s">
        <v>62</v>
      </c>
      <c r="G168" s="6" t="s">
        <v>61</v>
      </c>
      <c r="H168" t="s">
        <v>17</v>
      </c>
    </row>
    <row r="169" spans="5:9" x14ac:dyDescent="0.2">
      <c r="E169" t="s">
        <v>266</v>
      </c>
      <c r="F169" t="s">
        <v>62</v>
      </c>
      <c r="G169" s="9" t="s">
        <v>244</v>
      </c>
      <c r="H169" t="s">
        <v>19</v>
      </c>
    </row>
    <row r="170" spans="5:9" x14ac:dyDescent="0.2">
      <c r="E170" s="8" t="s">
        <v>267</v>
      </c>
      <c r="F170" s="22" t="s">
        <v>461</v>
      </c>
      <c r="G170" s="8" t="s">
        <v>63</v>
      </c>
      <c r="H170" s="22" t="s">
        <v>471</v>
      </c>
    </row>
    <row r="171" spans="5:9" x14ac:dyDescent="0.2">
      <c r="E171" t="s">
        <v>268</v>
      </c>
      <c r="F171" s="7" t="s">
        <v>459</v>
      </c>
      <c r="G171" s="9" t="s">
        <v>457</v>
      </c>
      <c r="H171" s="7" t="s">
        <v>739</v>
      </c>
    </row>
    <row r="172" spans="5:9" x14ac:dyDescent="0.2">
      <c r="E172" t="s">
        <v>268</v>
      </c>
      <c r="F172" s="7" t="s">
        <v>459</v>
      </c>
      <c r="G172" s="22" t="s">
        <v>458</v>
      </c>
      <c r="H172" s="7" t="s">
        <v>740</v>
      </c>
    </row>
    <row r="173" spans="5:9" x14ac:dyDescent="0.2">
      <c r="E173" t="s">
        <v>269</v>
      </c>
      <c r="F173" t="s">
        <v>64</v>
      </c>
      <c r="G173" s="6" t="s">
        <v>63</v>
      </c>
      <c r="H173" t="s">
        <v>21</v>
      </c>
    </row>
    <row r="174" spans="5:9" x14ac:dyDescent="0.2">
      <c r="E174" s="8" t="s">
        <v>270</v>
      </c>
      <c r="F174" s="22" t="s">
        <v>738</v>
      </c>
      <c r="G174" s="22" t="s">
        <v>737</v>
      </c>
      <c r="H174" s="22" t="s">
        <v>472</v>
      </c>
    </row>
    <row r="175" spans="5:9" x14ac:dyDescent="0.2">
      <c r="E175" s="8" t="s">
        <v>270</v>
      </c>
      <c r="F175" s="22" t="s">
        <v>738</v>
      </c>
      <c r="G175" s="22" t="s">
        <v>736</v>
      </c>
      <c r="H175" s="8" t="s">
        <v>20</v>
      </c>
    </row>
    <row r="176" spans="5:9" x14ac:dyDescent="0.2">
      <c r="E176" t="s">
        <v>271</v>
      </c>
      <c r="F176" t="s">
        <v>65</v>
      </c>
      <c r="G176" s="6" t="s">
        <v>63</v>
      </c>
      <c r="H176" t="s">
        <v>21</v>
      </c>
    </row>
    <row r="177" spans="5:8" x14ac:dyDescent="0.2">
      <c r="E177" s="8" t="s">
        <v>272</v>
      </c>
      <c r="F177" s="8" t="s">
        <v>66</v>
      </c>
      <c r="G177" s="8" t="s">
        <v>67</v>
      </c>
      <c r="H177" s="8" t="s">
        <v>18</v>
      </c>
    </row>
    <row r="178" spans="5:8" x14ac:dyDescent="0.2">
      <c r="E178" s="8" t="s">
        <v>272</v>
      </c>
      <c r="F178" s="8" t="s">
        <v>66</v>
      </c>
      <c r="G178" s="8" t="s">
        <v>68</v>
      </c>
      <c r="H178" s="8" t="s">
        <v>20</v>
      </c>
    </row>
    <row r="179" spans="5:8" x14ac:dyDescent="0.2">
      <c r="E179" t="s">
        <v>273</v>
      </c>
      <c r="F179" t="s">
        <v>69</v>
      </c>
      <c r="G179" s="6" t="s">
        <v>63</v>
      </c>
      <c r="H179" t="s">
        <v>20</v>
      </c>
    </row>
    <row r="180" spans="5:8" x14ac:dyDescent="0.2">
      <c r="E180" s="8" t="s">
        <v>274</v>
      </c>
      <c r="F180" s="8" t="s">
        <v>70</v>
      </c>
      <c r="G180" s="8" t="s">
        <v>61</v>
      </c>
      <c r="H180" s="8" t="s">
        <v>16</v>
      </c>
    </row>
    <row r="181" spans="5:8" x14ac:dyDescent="0.2">
      <c r="E181" s="8" t="s">
        <v>274</v>
      </c>
      <c r="F181" s="8" t="s">
        <v>70</v>
      </c>
      <c r="G181" s="22" t="s">
        <v>244</v>
      </c>
      <c r="H181" s="8" t="s">
        <v>18</v>
      </c>
    </row>
    <row r="182" spans="5:8" x14ac:dyDescent="0.2">
      <c r="E182" t="s">
        <v>275</v>
      </c>
      <c r="F182" t="s">
        <v>71</v>
      </c>
      <c r="G182" s="6" t="s">
        <v>49</v>
      </c>
      <c r="H182" s="7" t="s">
        <v>1038</v>
      </c>
    </row>
    <row r="183" spans="5:8" x14ac:dyDescent="0.2">
      <c r="E183" t="s">
        <v>275</v>
      </c>
      <c r="F183" t="s">
        <v>71</v>
      </c>
      <c r="G183" s="9" t="s">
        <v>244</v>
      </c>
      <c r="H183" s="7" t="s">
        <v>1039</v>
      </c>
    </row>
    <row r="184" spans="5:8" x14ac:dyDescent="0.2">
      <c r="E184" t="s">
        <v>275</v>
      </c>
      <c r="F184" t="s">
        <v>71</v>
      </c>
      <c r="G184" s="9" t="s">
        <v>1037</v>
      </c>
      <c r="H184" s="7" t="s">
        <v>1040</v>
      </c>
    </row>
    <row r="185" spans="5:8" x14ac:dyDescent="0.2">
      <c r="E185" s="8" t="s">
        <v>276</v>
      </c>
      <c r="F185" s="8" t="s">
        <v>72</v>
      </c>
      <c r="G185" s="8" t="s">
        <v>63</v>
      </c>
      <c r="H185" s="8" t="s">
        <v>21</v>
      </c>
    </row>
    <row r="186" spans="5:8" x14ac:dyDescent="0.2">
      <c r="E186" t="s">
        <v>277</v>
      </c>
      <c r="F186" s="7" t="s">
        <v>462</v>
      </c>
      <c r="G186" s="6" t="s">
        <v>49</v>
      </c>
      <c r="H186" t="s">
        <v>16</v>
      </c>
    </row>
    <row r="187" spans="5:8" x14ac:dyDescent="0.2">
      <c r="E187" s="8" t="s">
        <v>278</v>
      </c>
      <c r="F187" s="8" t="s">
        <v>73</v>
      </c>
      <c r="G187" s="8" t="s">
        <v>74</v>
      </c>
      <c r="H187" s="8" t="s">
        <v>16</v>
      </c>
    </row>
    <row r="188" spans="5:8" x14ac:dyDescent="0.2">
      <c r="E188" s="8" t="s">
        <v>278</v>
      </c>
      <c r="F188" s="8" t="s">
        <v>73</v>
      </c>
      <c r="G188" s="8" t="s">
        <v>75</v>
      </c>
      <c r="H188" s="8" t="s">
        <v>17</v>
      </c>
    </row>
    <row r="189" spans="5:8" x14ac:dyDescent="0.2">
      <c r="E189" s="120" t="s">
        <v>1027</v>
      </c>
      <c r="F189" s="9" t="s">
        <v>1022</v>
      </c>
      <c r="G189" s="9" t="s">
        <v>1023</v>
      </c>
      <c r="H189" s="9" t="s">
        <v>1024</v>
      </c>
    </row>
    <row r="190" spans="5:8" x14ac:dyDescent="0.2">
      <c r="E190" t="s">
        <v>279</v>
      </c>
      <c r="F190" t="s">
        <v>76</v>
      </c>
      <c r="G190" s="6" t="s">
        <v>49</v>
      </c>
      <c r="H190" t="s">
        <v>17</v>
      </c>
    </row>
    <row r="191" spans="5:8" x14ac:dyDescent="0.2">
      <c r="E191" t="s">
        <v>279</v>
      </c>
      <c r="F191" t="s">
        <v>76</v>
      </c>
      <c r="G191" s="9" t="s">
        <v>244</v>
      </c>
      <c r="H191" t="s">
        <v>19</v>
      </c>
    </row>
    <row r="192" spans="5:8" x14ac:dyDescent="0.2">
      <c r="E192" s="8" t="s">
        <v>280</v>
      </c>
      <c r="F192" s="8" t="s">
        <v>77</v>
      </c>
      <c r="G192" s="22" t="s">
        <v>243</v>
      </c>
      <c r="H192" s="8" t="s">
        <v>16</v>
      </c>
    </row>
    <row r="193" spans="5:8" x14ac:dyDescent="0.2">
      <c r="E193" s="8" t="s">
        <v>280</v>
      </c>
      <c r="F193" s="8" t="s">
        <v>77</v>
      </c>
      <c r="G193" s="8" t="s">
        <v>49</v>
      </c>
      <c r="H193" s="8" t="s">
        <v>18</v>
      </c>
    </row>
    <row r="194" spans="5:8" x14ac:dyDescent="0.2">
      <c r="E194" s="8" t="s">
        <v>280</v>
      </c>
      <c r="F194" s="8" t="s">
        <v>77</v>
      </c>
      <c r="G194" s="22" t="s">
        <v>244</v>
      </c>
      <c r="H194" s="8" t="s">
        <v>19</v>
      </c>
    </row>
    <row r="195" spans="5:8" x14ac:dyDescent="0.2">
      <c r="E195" s="8" t="s">
        <v>280</v>
      </c>
      <c r="F195" s="8" t="s">
        <v>77</v>
      </c>
      <c r="G195" s="8" t="s">
        <v>78</v>
      </c>
      <c r="H195" s="8" t="s">
        <v>21</v>
      </c>
    </row>
    <row r="196" spans="5:8" x14ac:dyDescent="0.2">
      <c r="E196" t="s">
        <v>281</v>
      </c>
      <c r="F196" t="s">
        <v>79</v>
      </c>
      <c r="G196" t="s">
        <v>48</v>
      </c>
      <c r="H196" t="s">
        <v>18</v>
      </c>
    </row>
    <row r="197" spans="5:8" x14ac:dyDescent="0.2">
      <c r="E197" t="s">
        <v>281</v>
      </c>
      <c r="F197" t="s">
        <v>79</v>
      </c>
      <c r="G197" t="s">
        <v>49</v>
      </c>
      <c r="H197" t="s">
        <v>19</v>
      </c>
    </row>
    <row r="198" spans="5:8" x14ac:dyDescent="0.2">
      <c r="E198" t="s">
        <v>281</v>
      </c>
      <c r="F198" t="s">
        <v>79</v>
      </c>
      <c r="G198" t="s">
        <v>50</v>
      </c>
      <c r="H198" t="s">
        <v>20</v>
      </c>
    </row>
    <row r="199" spans="5:8" x14ac:dyDescent="0.2">
      <c r="E199" t="s">
        <v>281</v>
      </c>
      <c r="F199" t="s">
        <v>79</v>
      </c>
      <c r="G199" t="s">
        <v>78</v>
      </c>
      <c r="H199" t="s">
        <v>21</v>
      </c>
    </row>
    <row r="200" spans="5:8" x14ac:dyDescent="0.2">
      <c r="E200" s="8" t="s">
        <v>282</v>
      </c>
      <c r="F200" s="8" t="s">
        <v>80</v>
      </c>
      <c r="G200" s="8" t="s">
        <v>81</v>
      </c>
      <c r="H200" s="8" t="s">
        <v>16</v>
      </c>
    </row>
    <row r="201" spans="5:8" x14ac:dyDescent="0.2">
      <c r="E201" s="8" t="s">
        <v>282</v>
      </c>
      <c r="F201" s="8" t="s">
        <v>80</v>
      </c>
      <c r="G201" s="22" t="s">
        <v>463</v>
      </c>
      <c r="H201" s="8" t="s">
        <v>18</v>
      </c>
    </row>
    <row r="202" spans="5:8" x14ac:dyDescent="0.2">
      <c r="E202" s="121" t="s">
        <v>1028</v>
      </c>
      <c r="F202" s="9" t="s">
        <v>1025</v>
      </c>
      <c r="G202" s="9" t="s">
        <v>1026</v>
      </c>
      <c r="H202" s="9" t="s">
        <v>1024</v>
      </c>
    </row>
    <row r="203" spans="5:8" x14ac:dyDescent="0.2">
      <c r="E203" t="s">
        <v>283</v>
      </c>
      <c r="F203" t="s">
        <v>83</v>
      </c>
      <c r="G203" t="s">
        <v>85</v>
      </c>
      <c r="H203" t="s">
        <v>21</v>
      </c>
    </row>
    <row r="204" spans="5:8" x14ac:dyDescent="0.2">
      <c r="E204" s="8" t="s">
        <v>284</v>
      </c>
      <c r="F204" s="8" t="s">
        <v>86</v>
      </c>
      <c r="G204" s="8" t="s">
        <v>85</v>
      </c>
      <c r="H204" s="8" t="s">
        <v>21</v>
      </c>
    </row>
    <row r="205" spans="5:8" x14ac:dyDescent="0.2">
      <c r="E205" t="s">
        <v>285</v>
      </c>
      <c r="F205" t="s">
        <v>87</v>
      </c>
      <c r="G205" t="s">
        <v>85</v>
      </c>
      <c r="H205" t="s">
        <v>21</v>
      </c>
    </row>
    <row r="206" spans="5:8" x14ac:dyDescent="0.2">
      <c r="E206" s="8" t="s">
        <v>286</v>
      </c>
      <c r="F206" s="8" t="s">
        <v>88</v>
      </c>
      <c r="G206" s="8" t="s">
        <v>85</v>
      </c>
      <c r="H206" s="8" t="s">
        <v>21</v>
      </c>
    </row>
    <row r="207" spans="5:8" x14ac:dyDescent="0.2">
      <c r="E207" t="s">
        <v>287</v>
      </c>
      <c r="F207" t="s">
        <v>89</v>
      </c>
      <c r="G207" t="s">
        <v>85</v>
      </c>
      <c r="H207" t="s">
        <v>21</v>
      </c>
    </row>
    <row r="208" spans="5:8" x14ac:dyDescent="0.2">
      <c r="E208" s="8" t="s">
        <v>288</v>
      </c>
      <c r="F208" s="8" t="s">
        <v>90</v>
      </c>
      <c r="G208" s="8" t="s">
        <v>85</v>
      </c>
      <c r="H208" s="8" t="s">
        <v>21</v>
      </c>
    </row>
    <row r="209" spans="1:8" x14ac:dyDescent="0.2">
      <c r="E209" t="s">
        <v>289</v>
      </c>
      <c r="F209" t="s">
        <v>91</v>
      </c>
      <c r="G209" t="s">
        <v>85</v>
      </c>
      <c r="H209" t="s">
        <v>21</v>
      </c>
    </row>
    <row r="210" spans="1:8" x14ac:dyDescent="0.2">
      <c r="E210" s="8" t="s">
        <v>290</v>
      </c>
      <c r="F210" s="8" t="s">
        <v>92</v>
      </c>
      <c r="G210" s="8" t="s">
        <v>85</v>
      </c>
      <c r="H210" s="8" t="s">
        <v>21</v>
      </c>
    </row>
    <row r="211" spans="1:8" x14ac:dyDescent="0.2">
      <c r="E211" t="s">
        <v>291</v>
      </c>
      <c r="F211" t="s">
        <v>93</v>
      </c>
      <c r="G211" t="s">
        <v>85</v>
      </c>
      <c r="H211" t="s">
        <v>21</v>
      </c>
    </row>
    <row r="212" spans="1:8" x14ac:dyDescent="0.2">
      <c r="E212" s="8" t="s">
        <v>292</v>
      </c>
      <c r="F212" s="8" t="s">
        <v>94</v>
      </c>
      <c r="G212" s="8" t="s">
        <v>85</v>
      </c>
      <c r="H212" s="8" t="s">
        <v>21</v>
      </c>
    </row>
    <row r="213" spans="1:8" x14ac:dyDescent="0.2">
      <c r="E213" t="s">
        <v>293</v>
      </c>
      <c r="F213" t="s">
        <v>95</v>
      </c>
      <c r="G213" t="s">
        <v>85</v>
      </c>
      <c r="H213" t="s">
        <v>21</v>
      </c>
    </row>
    <row r="214" spans="1:8" x14ac:dyDescent="0.2">
      <c r="E214" s="8" t="s">
        <v>294</v>
      </c>
      <c r="F214" s="8" t="s">
        <v>96</v>
      </c>
      <c r="G214" s="8" t="s">
        <v>85</v>
      </c>
      <c r="H214" s="8" t="s">
        <v>21</v>
      </c>
    </row>
    <row r="215" spans="1:8" x14ac:dyDescent="0.2">
      <c r="E215" t="s">
        <v>295</v>
      </c>
      <c r="F215" t="s">
        <v>97</v>
      </c>
      <c r="G215" t="s">
        <v>85</v>
      </c>
      <c r="H215" t="s">
        <v>21</v>
      </c>
    </row>
    <row r="216" spans="1:8" x14ac:dyDescent="0.2">
      <c r="E216" s="8" t="s">
        <v>296</v>
      </c>
      <c r="F216" s="8" t="s">
        <v>98</v>
      </c>
      <c r="G216" s="8" t="s">
        <v>85</v>
      </c>
      <c r="H216" s="8" t="s">
        <v>21</v>
      </c>
    </row>
    <row r="217" spans="1:8" x14ac:dyDescent="0.2">
      <c r="E217" t="s">
        <v>297</v>
      </c>
      <c r="F217" t="s">
        <v>99</v>
      </c>
      <c r="G217" t="s">
        <v>85</v>
      </c>
      <c r="H217" t="s">
        <v>21</v>
      </c>
    </row>
    <row r="218" spans="1:8" s="26" customFormat="1" ht="14" x14ac:dyDescent="0.2">
      <c r="A218" s="123"/>
      <c r="B218" s="124"/>
      <c r="C218" s="11"/>
      <c r="D218"/>
      <c r="E218" t="s">
        <v>356</v>
      </c>
      <c r="F218" s="125" t="s">
        <v>1075</v>
      </c>
      <c r="G218" t="s">
        <v>85</v>
      </c>
      <c r="H218" t="s">
        <v>21</v>
      </c>
    </row>
    <row r="219" spans="1:8" s="26" customFormat="1" ht="14" x14ac:dyDescent="0.2">
      <c r="A219" s="123"/>
      <c r="B219" s="124"/>
      <c r="C219" s="11"/>
      <c r="D219"/>
      <c r="E219" t="s">
        <v>357</v>
      </c>
      <c r="F219" s="125" t="s">
        <v>1029</v>
      </c>
      <c r="G219" t="s">
        <v>85</v>
      </c>
      <c r="H219" t="s">
        <v>21</v>
      </c>
    </row>
    <row r="220" spans="1:8" s="26" customFormat="1" ht="14" x14ac:dyDescent="0.2">
      <c r="A220" s="123"/>
      <c r="B220" s="124"/>
      <c r="C220" s="11"/>
      <c r="D220"/>
      <c r="E220" t="s">
        <v>358</v>
      </c>
      <c r="F220" s="125" t="s">
        <v>1030</v>
      </c>
      <c r="G220" t="s">
        <v>85</v>
      </c>
      <c r="H220" t="s">
        <v>21</v>
      </c>
    </row>
    <row r="221" spans="1:8" s="26" customFormat="1" ht="14" x14ac:dyDescent="0.2">
      <c r="A221" s="123"/>
      <c r="B221" s="124"/>
      <c r="C221" s="11"/>
      <c r="D221"/>
      <c r="E221" t="s">
        <v>359</v>
      </c>
      <c r="F221" s="125" t="s">
        <v>1031</v>
      </c>
      <c r="G221" t="s">
        <v>85</v>
      </c>
      <c r="H221" t="s">
        <v>21</v>
      </c>
    </row>
    <row r="222" spans="1:8" s="26" customFormat="1" ht="14" x14ac:dyDescent="0.2">
      <c r="A222" s="123"/>
      <c r="B222" s="124"/>
      <c r="C222" s="11"/>
      <c r="D222"/>
      <c r="E222" t="s">
        <v>360</v>
      </c>
      <c r="F222" s="125" t="s">
        <v>1033</v>
      </c>
      <c r="G222" t="s">
        <v>85</v>
      </c>
      <c r="H222" t="s">
        <v>21</v>
      </c>
    </row>
    <row r="223" spans="1:8" x14ac:dyDescent="0.2">
      <c r="E223" s="8" t="s">
        <v>298</v>
      </c>
      <c r="F223" s="8" t="s">
        <v>100</v>
      </c>
      <c r="G223" s="8" t="s">
        <v>49</v>
      </c>
      <c r="H223" s="8" t="s">
        <v>16</v>
      </c>
    </row>
    <row r="224" spans="1:8" x14ac:dyDescent="0.2">
      <c r="E224" s="8" t="s">
        <v>298</v>
      </c>
      <c r="F224" s="8" t="s">
        <v>100</v>
      </c>
      <c r="G224" s="8" t="s">
        <v>50</v>
      </c>
      <c r="H224" s="8" t="s">
        <v>17</v>
      </c>
    </row>
    <row r="225" spans="1:14" x14ac:dyDescent="0.2">
      <c r="E225" t="s">
        <v>299</v>
      </c>
      <c r="F225" t="s">
        <v>101</v>
      </c>
      <c r="G225" t="s">
        <v>49</v>
      </c>
      <c r="H225" t="s">
        <v>16</v>
      </c>
    </row>
    <row r="226" spans="1:14" x14ac:dyDescent="0.2">
      <c r="E226" t="s">
        <v>299</v>
      </c>
      <c r="F226" t="s">
        <v>101</v>
      </c>
      <c r="G226" t="s">
        <v>50</v>
      </c>
      <c r="H226" t="s">
        <v>19</v>
      </c>
    </row>
    <row r="227" spans="1:14" x14ac:dyDescent="0.2">
      <c r="E227" s="8" t="s">
        <v>300</v>
      </c>
      <c r="F227" s="8" t="s">
        <v>102</v>
      </c>
      <c r="G227" s="8" t="s">
        <v>49</v>
      </c>
      <c r="H227" s="8" t="s">
        <v>16</v>
      </c>
    </row>
    <row r="228" spans="1:14" x14ac:dyDescent="0.2">
      <c r="E228" s="8" t="s">
        <v>300</v>
      </c>
      <c r="F228" s="8" t="s">
        <v>102</v>
      </c>
      <c r="G228" s="8" t="s">
        <v>50</v>
      </c>
      <c r="H228" s="8" t="s">
        <v>19</v>
      </c>
    </row>
    <row r="229" spans="1:14" s="26" customFormat="1" ht="14" x14ac:dyDescent="0.2">
      <c r="A229" s="123"/>
      <c r="B229" s="124"/>
      <c r="C229" s="11"/>
      <c r="D229"/>
      <c r="E229" s="6" t="s">
        <v>1042</v>
      </c>
      <c r="F229" s="116" t="s">
        <v>1032</v>
      </c>
      <c r="G229" t="s">
        <v>85</v>
      </c>
      <c r="H229" t="s">
        <v>21</v>
      </c>
      <c r="I229" s="38"/>
      <c r="J229" s="38"/>
      <c r="K229" s="38"/>
      <c r="L229" s="38"/>
      <c r="M229" s="38"/>
      <c r="N229" s="61"/>
    </row>
    <row r="230" spans="1:14" s="26" customFormat="1" ht="14" x14ac:dyDescent="0.2">
      <c r="A230" s="123"/>
      <c r="B230" s="124"/>
      <c r="C230" s="11"/>
      <c r="D230"/>
      <c r="E230" s="8" t="s">
        <v>1043</v>
      </c>
      <c r="F230" s="125" t="s">
        <v>1034</v>
      </c>
      <c r="G230" t="s">
        <v>85</v>
      </c>
      <c r="H230" t="s">
        <v>21</v>
      </c>
      <c r="I230" s="38"/>
      <c r="J230" s="38"/>
      <c r="K230" s="38"/>
      <c r="L230" s="38"/>
      <c r="M230" s="38"/>
      <c r="N230" s="61"/>
    </row>
    <row r="231" spans="1:14" s="26" customFormat="1" ht="14" x14ac:dyDescent="0.2">
      <c r="A231" s="123"/>
      <c r="B231" s="124"/>
      <c r="C231" s="11"/>
      <c r="D231"/>
      <c r="E231" s="6" t="s">
        <v>1044</v>
      </c>
      <c r="F231" s="116" t="s">
        <v>1035</v>
      </c>
      <c r="G231" t="s">
        <v>85</v>
      </c>
      <c r="H231" t="s">
        <v>21</v>
      </c>
      <c r="I231" s="38"/>
      <c r="J231" s="38"/>
      <c r="K231" s="38"/>
      <c r="L231" s="38"/>
      <c r="M231" s="38"/>
      <c r="N231" s="61"/>
    </row>
    <row r="232" spans="1:14" s="26" customFormat="1" ht="14" x14ac:dyDescent="0.2">
      <c r="A232" s="123"/>
      <c r="B232" s="124"/>
      <c r="C232" s="11"/>
      <c r="D232"/>
      <c r="E232" s="8" t="s">
        <v>1045</v>
      </c>
      <c r="F232" s="125" t="s">
        <v>1036</v>
      </c>
      <c r="G232" t="s">
        <v>85</v>
      </c>
      <c r="H232" t="s">
        <v>21</v>
      </c>
      <c r="I232" s="38"/>
      <c r="J232" s="38"/>
      <c r="K232" s="38"/>
      <c r="L232" s="38"/>
      <c r="M232" s="38"/>
      <c r="N232" s="61"/>
    </row>
    <row r="233" spans="1:14" s="26" customFormat="1" ht="14" x14ac:dyDescent="0.2">
      <c r="A233" s="123"/>
      <c r="B233" s="124"/>
      <c r="C233" s="11"/>
      <c r="D233"/>
      <c r="E233" s="8" t="s">
        <v>1070</v>
      </c>
      <c r="F233" s="125" t="s">
        <v>1033</v>
      </c>
      <c r="G233" t="s">
        <v>85</v>
      </c>
      <c r="H233" t="s">
        <v>21</v>
      </c>
    </row>
    <row r="234" spans="1:14" s="26" customFormat="1" ht="14" x14ac:dyDescent="0.2">
      <c r="A234" s="123"/>
      <c r="B234" s="124"/>
      <c r="C234" s="11"/>
      <c r="D234"/>
      <c r="E234" s="8" t="s">
        <v>1071</v>
      </c>
      <c r="F234" s="125" t="s">
        <v>1032</v>
      </c>
      <c r="G234" t="s">
        <v>85</v>
      </c>
      <c r="H234" t="s">
        <v>21</v>
      </c>
      <c r="I234" s="38"/>
      <c r="J234" s="38"/>
      <c r="K234" s="38"/>
      <c r="L234" s="38"/>
      <c r="M234" s="38"/>
      <c r="N234" s="61"/>
    </row>
    <row r="235" spans="1:14" s="26" customFormat="1" ht="14" x14ac:dyDescent="0.2">
      <c r="A235" s="123"/>
      <c r="B235" s="124"/>
      <c r="C235" s="11"/>
      <c r="D235"/>
      <c r="E235" s="8" t="s">
        <v>1072</v>
      </c>
      <c r="F235" s="125" t="s">
        <v>1034</v>
      </c>
      <c r="G235" t="s">
        <v>85</v>
      </c>
      <c r="H235" t="s">
        <v>21</v>
      </c>
      <c r="I235" s="38"/>
      <c r="J235" s="38"/>
      <c r="K235" s="38"/>
      <c r="L235" s="38"/>
      <c r="M235" s="38"/>
      <c r="N235" s="61"/>
    </row>
    <row r="236" spans="1:14" s="26" customFormat="1" ht="14" x14ac:dyDescent="0.2">
      <c r="A236" s="123"/>
      <c r="B236" s="124"/>
      <c r="C236" s="11"/>
      <c r="D236"/>
      <c r="E236" s="8" t="s">
        <v>1073</v>
      </c>
      <c r="F236" s="125" t="s">
        <v>1035</v>
      </c>
      <c r="G236" t="s">
        <v>85</v>
      </c>
      <c r="H236" t="s">
        <v>21</v>
      </c>
      <c r="I236" s="38"/>
      <c r="J236" s="38"/>
      <c r="K236" s="38"/>
      <c r="L236" s="38"/>
      <c r="M236" s="38"/>
      <c r="N236" s="61"/>
    </row>
    <row r="237" spans="1:14" s="26" customFormat="1" ht="14" x14ac:dyDescent="0.2">
      <c r="A237" s="123"/>
      <c r="B237" s="124"/>
      <c r="C237" s="11"/>
      <c r="D237"/>
      <c r="E237" s="8" t="s">
        <v>1074</v>
      </c>
      <c r="F237" s="125" t="s">
        <v>1036</v>
      </c>
      <c r="G237" t="s">
        <v>85</v>
      </c>
      <c r="H237" t="s">
        <v>21</v>
      </c>
      <c r="I237" s="38"/>
      <c r="J237" s="38"/>
      <c r="K237" s="38"/>
      <c r="L237" s="38"/>
      <c r="M237" s="38"/>
      <c r="N237" s="61"/>
    </row>
    <row r="238" spans="1:14" x14ac:dyDescent="0.2">
      <c r="E238" t="s">
        <v>301</v>
      </c>
      <c r="F238" t="s">
        <v>103</v>
      </c>
      <c r="G238" t="s">
        <v>48</v>
      </c>
      <c r="H238" t="s">
        <v>18</v>
      </c>
    </row>
    <row r="239" spans="1:14" x14ac:dyDescent="0.2">
      <c r="E239" t="s">
        <v>301</v>
      </c>
      <c r="F239" t="s">
        <v>103</v>
      </c>
      <c r="G239" t="s">
        <v>49</v>
      </c>
      <c r="H239" t="s">
        <v>19</v>
      </c>
    </row>
    <row r="240" spans="1:14" x14ac:dyDescent="0.2">
      <c r="E240" t="s">
        <v>301</v>
      </c>
      <c r="F240" t="s">
        <v>103</v>
      </c>
      <c r="G240" t="s">
        <v>50</v>
      </c>
      <c r="H240" t="s">
        <v>20</v>
      </c>
    </row>
    <row r="241" spans="5:8" x14ac:dyDescent="0.2">
      <c r="E241" t="s">
        <v>301</v>
      </c>
      <c r="F241" t="s">
        <v>103</v>
      </c>
      <c r="G241" t="s">
        <v>78</v>
      </c>
      <c r="H241" t="s">
        <v>21</v>
      </c>
    </row>
    <row r="242" spans="5:8" x14ac:dyDescent="0.2">
      <c r="E242" s="8" t="s">
        <v>302</v>
      </c>
      <c r="F242" s="22" t="s">
        <v>464</v>
      </c>
      <c r="G242" s="7" t="s">
        <v>475</v>
      </c>
      <c r="H242" s="7" t="s">
        <v>471</v>
      </c>
    </row>
    <row r="243" spans="5:8" x14ac:dyDescent="0.2">
      <c r="E243" s="8" t="s">
        <v>302</v>
      </c>
      <c r="F243" s="22" t="s">
        <v>464</v>
      </c>
      <c r="G243" s="7" t="s">
        <v>476</v>
      </c>
      <c r="H243" t="s">
        <v>18</v>
      </c>
    </row>
    <row r="244" spans="5:8" x14ac:dyDescent="0.2">
      <c r="E244" s="8" t="s">
        <v>302</v>
      </c>
      <c r="F244" s="22" t="s">
        <v>464</v>
      </c>
      <c r="G244" s="7" t="s">
        <v>467</v>
      </c>
      <c r="H244" s="7" t="s">
        <v>472</v>
      </c>
    </row>
    <row r="245" spans="5:8" x14ac:dyDescent="0.2">
      <c r="E245" t="s">
        <v>302</v>
      </c>
      <c r="F245" s="7" t="s">
        <v>464</v>
      </c>
      <c r="G245" s="7" t="s">
        <v>468</v>
      </c>
      <c r="H245" t="s">
        <v>18</v>
      </c>
    </row>
    <row r="246" spans="5:8" x14ac:dyDescent="0.2">
      <c r="E246" t="s">
        <v>302</v>
      </c>
      <c r="F246" s="7" t="s">
        <v>464</v>
      </c>
      <c r="G246" s="7" t="s">
        <v>469</v>
      </c>
      <c r="H246" t="s">
        <v>19</v>
      </c>
    </row>
    <row r="247" spans="5:8" x14ac:dyDescent="0.2">
      <c r="E247" t="s">
        <v>302</v>
      </c>
      <c r="F247" s="7" t="s">
        <v>464</v>
      </c>
      <c r="G247" s="7" t="s">
        <v>470</v>
      </c>
      <c r="H247" t="s">
        <v>19</v>
      </c>
    </row>
    <row r="248" spans="5:8" x14ac:dyDescent="0.2">
      <c r="E248" s="8" t="s">
        <v>302</v>
      </c>
      <c r="F248" s="22" t="s">
        <v>464</v>
      </c>
      <c r="G248" t="s">
        <v>50</v>
      </c>
      <c r="H248" t="s">
        <v>20</v>
      </c>
    </row>
    <row r="249" spans="5:8" x14ac:dyDescent="0.2">
      <c r="E249" s="8" t="s">
        <v>302</v>
      </c>
      <c r="F249" s="22" t="s">
        <v>464</v>
      </c>
      <c r="G249" t="s">
        <v>78</v>
      </c>
      <c r="H249" t="s">
        <v>21</v>
      </c>
    </row>
    <row r="250" spans="5:8" x14ac:dyDescent="0.2">
      <c r="E250" t="s">
        <v>303</v>
      </c>
      <c r="F250" t="s">
        <v>104</v>
      </c>
      <c r="G250" t="s">
        <v>48</v>
      </c>
      <c r="H250" t="s">
        <v>18</v>
      </c>
    </row>
    <row r="251" spans="5:8" x14ac:dyDescent="0.2">
      <c r="E251" t="s">
        <v>303</v>
      </c>
      <c r="F251" t="s">
        <v>104</v>
      </c>
      <c r="G251" t="s">
        <v>49</v>
      </c>
      <c r="H251" t="s">
        <v>19</v>
      </c>
    </row>
    <row r="252" spans="5:8" x14ac:dyDescent="0.2">
      <c r="E252" t="s">
        <v>303</v>
      </c>
      <c r="F252" t="s">
        <v>104</v>
      </c>
      <c r="G252" t="s">
        <v>50</v>
      </c>
      <c r="H252" t="s">
        <v>20</v>
      </c>
    </row>
    <row r="253" spans="5:8" x14ac:dyDescent="0.2">
      <c r="E253" s="8" t="s">
        <v>304</v>
      </c>
      <c r="F253" s="8" t="s">
        <v>105</v>
      </c>
      <c r="G253" s="6" t="s">
        <v>106</v>
      </c>
      <c r="H253" t="s">
        <v>18</v>
      </c>
    </row>
    <row r="254" spans="5:8" x14ac:dyDescent="0.2">
      <c r="E254" s="8" t="s">
        <v>304</v>
      </c>
      <c r="F254" s="8" t="s">
        <v>105</v>
      </c>
      <c r="G254" s="6" t="s">
        <v>107</v>
      </c>
      <c r="H254" t="s">
        <v>19</v>
      </c>
    </row>
    <row r="255" spans="5:8" x14ac:dyDescent="0.2">
      <c r="E255" t="s">
        <v>305</v>
      </c>
      <c r="F255" t="s">
        <v>108</v>
      </c>
      <c r="G255" s="6" t="s">
        <v>109</v>
      </c>
      <c r="H255" t="s">
        <v>16</v>
      </c>
    </row>
    <row r="256" spans="5:8" x14ac:dyDescent="0.2">
      <c r="E256" t="s">
        <v>305</v>
      </c>
      <c r="F256" t="s">
        <v>108</v>
      </c>
      <c r="G256" s="9" t="s">
        <v>940</v>
      </c>
      <c r="H256" t="s">
        <v>16</v>
      </c>
    </row>
    <row r="257" spans="5:8" x14ac:dyDescent="0.2">
      <c r="E257" t="s">
        <v>305</v>
      </c>
      <c r="F257" t="s">
        <v>108</v>
      </c>
      <c r="G257" s="6" t="s">
        <v>110</v>
      </c>
      <c r="H257" t="s">
        <v>18</v>
      </c>
    </row>
    <row r="258" spans="5:8" x14ac:dyDescent="0.2">
      <c r="E258" t="s">
        <v>305</v>
      </c>
      <c r="F258" t="s">
        <v>108</v>
      </c>
      <c r="G258" s="6" t="s">
        <v>111</v>
      </c>
      <c r="H258" t="s">
        <v>20</v>
      </c>
    </row>
    <row r="259" spans="5:8" x14ac:dyDescent="0.2">
      <c r="E259" s="8" t="s">
        <v>306</v>
      </c>
      <c r="F259" s="8" t="s">
        <v>112</v>
      </c>
      <c r="G259" t="s">
        <v>85</v>
      </c>
      <c r="H259" t="s">
        <v>21</v>
      </c>
    </row>
    <row r="260" spans="5:8" x14ac:dyDescent="0.2">
      <c r="E260" t="s">
        <v>307</v>
      </c>
      <c r="F260" t="s">
        <v>113</v>
      </c>
      <c r="G260" t="s">
        <v>85</v>
      </c>
      <c r="H260" t="s">
        <v>21</v>
      </c>
    </row>
    <row r="261" spans="5:8" x14ac:dyDescent="0.2">
      <c r="E261" s="8" t="s">
        <v>308</v>
      </c>
      <c r="F261" s="8" t="s">
        <v>114</v>
      </c>
      <c r="G261" t="s">
        <v>85</v>
      </c>
      <c r="H261" t="s">
        <v>21</v>
      </c>
    </row>
    <row r="262" spans="5:8" x14ac:dyDescent="0.2">
      <c r="E262" t="s">
        <v>309</v>
      </c>
      <c r="F262" t="s">
        <v>115</v>
      </c>
      <c r="G262" s="6" t="s">
        <v>63</v>
      </c>
      <c r="H262" t="s">
        <v>20</v>
      </c>
    </row>
  </sheetData>
  <sheetProtection password="CC25" sheet="1" objects="1" scenarios="1" selectLockedCells="1"/>
  <phoneticPr fontId="9"/>
  <dataValidations count="1">
    <dataValidation imeMode="halfAlpha" allowBlank="1" showInputMessage="1" showErrorMessage="1" sqref="A218:A222 A229:A237" xr:uid="{00000000-0002-0000-0200-000000000000}"/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84"/>
  <sheetViews>
    <sheetView topLeftCell="A151" workbookViewId="0">
      <selection activeCell="G172" sqref="G172"/>
    </sheetView>
  </sheetViews>
  <sheetFormatPr defaultRowHeight="13" x14ac:dyDescent="0.2"/>
  <cols>
    <col min="1" max="1" width="9" customWidth="1"/>
    <col min="2" max="2" width="16.7265625" customWidth="1"/>
    <col min="6" max="6" width="37.453125" customWidth="1"/>
    <col min="7" max="7" width="13.36328125" customWidth="1"/>
  </cols>
  <sheetData>
    <row r="2" spans="1:2" hidden="1" x14ac:dyDescent="0.2">
      <c r="A2" s="11" t="s">
        <v>248</v>
      </c>
      <c r="B2" s="13" t="s">
        <v>153</v>
      </c>
    </row>
    <row r="3" spans="1:2" hidden="1" x14ac:dyDescent="0.2">
      <c r="A3" s="11" t="s">
        <v>248</v>
      </c>
      <c r="B3" s="13" t="s">
        <v>423</v>
      </c>
    </row>
    <row r="4" spans="1:2" hidden="1" x14ac:dyDescent="0.2">
      <c r="A4" s="11" t="s">
        <v>248</v>
      </c>
      <c r="B4" s="13" t="s">
        <v>424</v>
      </c>
    </row>
    <row r="5" spans="1:2" hidden="1" x14ac:dyDescent="0.2">
      <c r="A5" s="11" t="s">
        <v>248</v>
      </c>
      <c r="B5" s="12" t="s">
        <v>243</v>
      </c>
    </row>
    <row r="6" spans="1:2" hidden="1" x14ac:dyDescent="0.2">
      <c r="A6" s="11" t="s">
        <v>248</v>
      </c>
      <c r="B6" s="23" t="s">
        <v>179</v>
      </c>
    </row>
    <row r="7" spans="1:2" hidden="1" x14ac:dyDescent="0.2">
      <c r="A7" s="11" t="s">
        <v>248</v>
      </c>
      <c r="B7" s="12" t="s">
        <v>400</v>
      </c>
    </row>
    <row r="8" spans="1:2" hidden="1" x14ac:dyDescent="0.2">
      <c r="A8" s="11" t="s">
        <v>248</v>
      </c>
      <c r="B8" s="14" t="s">
        <v>190</v>
      </c>
    </row>
    <row r="9" spans="1:2" hidden="1" x14ac:dyDescent="0.2">
      <c r="A9" s="11" t="s">
        <v>248</v>
      </c>
      <c r="B9" s="17" t="s">
        <v>157</v>
      </c>
    </row>
    <row r="10" spans="1:2" hidden="1" x14ac:dyDescent="0.2">
      <c r="A10" s="11" t="s">
        <v>248</v>
      </c>
      <c r="B10" s="23" t="s">
        <v>228</v>
      </c>
    </row>
    <row r="11" spans="1:2" hidden="1" x14ac:dyDescent="0.2">
      <c r="A11" s="11" t="s">
        <v>248</v>
      </c>
      <c r="B11" s="12" t="s">
        <v>247</v>
      </c>
    </row>
    <row r="12" spans="1:2" hidden="1" x14ac:dyDescent="0.2">
      <c r="A12" s="11" t="s">
        <v>248</v>
      </c>
      <c r="B12" s="2" t="s">
        <v>61</v>
      </c>
    </row>
    <row r="13" spans="1:2" hidden="1" x14ac:dyDescent="0.2">
      <c r="A13" s="11" t="s">
        <v>248</v>
      </c>
      <c r="B13" s="12" t="s">
        <v>402</v>
      </c>
    </row>
    <row r="14" spans="1:2" hidden="1" x14ac:dyDescent="0.2">
      <c r="A14" s="11" t="s">
        <v>248</v>
      </c>
      <c r="B14" s="13" t="s">
        <v>158</v>
      </c>
    </row>
    <row r="15" spans="1:2" hidden="1" x14ac:dyDescent="0.2">
      <c r="A15" s="11" t="s">
        <v>248</v>
      </c>
      <c r="B15" s="12" t="s">
        <v>244</v>
      </c>
    </row>
    <row r="16" spans="1:2" hidden="1" x14ac:dyDescent="0.2">
      <c r="A16" s="11" t="s">
        <v>248</v>
      </c>
      <c r="B16" s="2" t="s">
        <v>58</v>
      </c>
    </row>
    <row r="17" spans="1:2" hidden="1" x14ac:dyDescent="0.2">
      <c r="A17" s="11" t="s">
        <v>248</v>
      </c>
      <c r="B17" s="12" t="s">
        <v>404</v>
      </c>
    </row>
    <row r="18" spans="1:2" hidden="1" x14ac:dyDescent="0.2">
      <c r="A18" s="11" t="s">
        <v>248</v>
      </c>
      <c r="B18" s="12" t="s">
        <v>405</v>
      </c>
    </row>
    <row r="19" spans="1:2" hidden="1" x14ac:dyDescent="0.2">
      <c r="A19" s="11" t="s">
        <v>248</v>
      </c>
      <c r="B19" s="2" t="s">
        <v>197</v>
      </c>
    </row>
    <row r="20" spans="1:2" hidden="1" x14ac:dyDescent="0.2">
      <c r="A20" s="11" t="s">
        <v>248</v>
      </c>
      <c r="B20" s="2" t="s">
        <v>198</v>
      </c>
    </row>
    <row r="21" spans="1:2" hidden="1" x14ac:dyDescent="0.2">
      <c r="A21" s="11" t="s">
        <v>248</v>
      </c>
      <c r="B21" s="2" t="s">
        <v>125</v>
      </c>
    </row>
    <row r="22" spans="1:2" hidden="1" x14ac:dyDescent="0.2">
      <c r="A22" s="11" t="s">
        <v>248</v>
      </c>
      <c r="B22" s="2" t="s">
        <v>124</v>
      </c>
    </row>
    <row r="23" spans="1:2" hidden="1" x14ac:dyDescent="0.2">
      <c r="A23" s="31" t="s">
        <v>248</v>
      </c>
      <c r="B23" s="43" t="s">
        <v>440</v>
      </c>
    </row>
    <row r="24" spans="1:2" hidden="1" x14ac:dyDescent="0.2">
      <c r="A24" s="11" t="s">
        <v>248</v>
      </c>
      <c r="B24" s="2" t="s">
        <v>213</v>
      </c>
    </row>
    <row r="25" spans="1:2" hidden="1" x14ac:dyDescent="0.2">
      <c r="A25" s="11" t="s">
        <v>248</v>
      </c>
      <c r="B25" s="2" t="s">
        <v>127</v>
      </c>
    </row>
    <row r="26" spans="1:2" hidden="1" x14ac:dyDescent="0.2">
      <c r="A26" s="11" t="s">
        <v>248</v>
      </c>
      <c r="B26" s="12" t="s">
        <v>234</v>
      </c>
    </row>
    <row r="27" spans="1:2" hidden="1" x14ac:dyDescent="0.2">
      <c r="A27" s="11" t="s">
        <v>248</v>
      </c>
      <c r="B27" s="12" t="s">
        <v>401</v>
      </c>
    </row>
    <row r="28" spans="1:2" hidden="1" x14ac:dyDescent="0.2">
      <c r="A28" s="11" t="s">
        <v>248</v>
      </c>
      <c r="B28" s="12" t="s">
        <v>403</v>
      </c>
    </row>
    <row r="29" spans="1:2" hidden="1" x14ac:dyDescent="0.2">
      <c r="A29" s="11" t="s">
        <v>248</v>
      </c>
      <c r="B29" s="15" t="s">
        <v>407</v>
      </c>
    </row>
    <row r="30" spans="1:2" hidden="1" x14ac:dyDescent="0.2">
      <c r="A30" s="11" t="s">
        <v>248</v>
      </c>
      <c r="B30" s="15" t="s">
        <v>409</v>
      </c>
    </row>
    <row r="31" spans="1:2" hidden="1" x14ac:dyDescent="0.2">
      <c r="A31" s="11" t="s">
        <v>248</v>
      </c>
      <c r="B31" s="15" t="s">
        <v>442</v>
      </c>
    </row>
    <row r="32" spans="1:2" hidden="1" x14ac:dyDescent="0.2">
      <c r="A32" s="11" t="s">
        <v>248</v>
      </c>
      <c r="B32" s="15" t="s">
        <v>406</v>
      </c>
    </row>
    <row r="33" spans="1:2" hidden="1" x14ac:dyDescent="0.2">
      <c r="A33" s="11" t="s">
        <v>248</v>
      </c>
      <c r="B33" s="15" t="s">
        <v>408</v>
      </c>
    </row>
    <row r="34" spans="1:2" hidden="1" x14ac:dyDescent="0.2">
      <c r="A34" s="11" t="s">
        <v>248</v>
      </c>
      <c r="B34" s="15" t="s">
        <v>441</v>
      </c>
    </row>
    <row r="35" spans="1:2" hidden="1" x14ac:dyDescent="0.2">
      <c r="A35" s="11" t="s">
        <v>248</v>
      </c>
      <c r="B35" s="2" t="s">
        <v>82</v>
      </c>
    </row>
    <row r="36" spans="1:2" hidden="1" x14ac:dyDescent="0.2">
      <c r="A36" s="11" t="s">
        <v>248</v>
      </c>
      <c r="B36" s="2" t="s">
        <v>128</v>
      </c>
    </row>
    <row r="37" spans="1:2" hidden="1" x14ac:dyDescent="0.2">
      <c r="A37" s="11" t="s">
        <v>248</v>
      </c>
      <c r="B37" s="20" t="s">
        <v>425</v>
      </c>
    </row>
    <row r="38" spans="1:2" hidden="1" x14ac:dyDescent="0.2">
      <c r="A38" s="11" t="s">
        <v>248</v>
      </c>
      <c r="B38" s="20" t="s">
        <v>421</v>
      </c>
    </row>
    <row r="39" spans="1:2" hidden="1" x14ac:dyDescent="0.2">
      <c r="A39" s="11" t="s">
        <v>248</v>
      </c>
      <c r="B39" s="20" t="s">
        <v>422</v>
      </c>
    </row>
    <row r="40" spans="1:2" hidden="1" x14ac:dyDescent="0.2">
      <c r="A40" s="11" t="s">
        <v>248</v>
      </c>
      <c r="B40" s="16" t="s">
        <v>149</v>
      </c>
    </row>
    <row r="41" spans="1:2" hidden="1" x14ac:dyDescent="0.2">
      <c r="A41" s="11" t="s">
        <v>248</v>
      </c>
      <c r="B41" s="13" t="s">
        <v>155</v>
      </c>
    </row>
    <row r="42" spans="1:2" hidden="1" x14ac:dyDescent="0.2">
      <c r="A42" s="11" t="s">
        <v>248</v>
      </c>
      <c r="B42" s="13" t="s">
        <v>154</v>
      </c>
    </row>
    <row r="43" spans="1:2" hidden="1" x14ac:dyDescent="0.2">
      <c r="A43" s="11" t="s">
        <v>248</v>
      </c>
      <c r="B43" s="16" t="s">
        <v>138</v>
      </c>
    </row>
    <row r="44" spans="1:2" hidden="1" x14ac:dyDescent="0.2">
      <c r="A44" s="11" t="s">
        <v>248</v>
      </c>
      <c r="B44" s="2" t="s">
        <v>167</v>
      </c>
    </row>
    <row r="45" spans="1:2" hidden="1" x14ac:dyDescent="0.2">
      <c r="A45" s="11" t="s">
        <v>248</v>
      </c>
      <c r="B45" s="13" t="s">
        <v>34</v>
      </c>
    </row>
    <row r="46" spans="1:2" hidden="1" x14ac:dyDescent="0.2">
      <c r="A46" s="11" t="s">
        <v>248</v>
      </c>
      <c r="B46" s="2" t="s">
        <v>168</v>
      </c>
    </row>
    <row r="47" spans="1:2" hidden="1" x14ac:dyDescent="0.2">
      <c r="A47" s="11" t="s">
        <v>248</v>
      </c>
      <c r="B47" s="16" t="s">
        <v>45</v>
      </c>
    </row>
    <row r="48" spans="1:2" hidden="1" x14ac:dyDescent="0.2">
      <c r="A48" s="11" t="s">
        <v>248</v>
      </c>
      <c r="B48" s="12" t="s">
        <v>411</v>
      </c>
    </row>
    <row r="49" spans="1:2" hidden="1" x14ac:dyDescent="0.2">
      <c r="A49" s="11" t="s">
        <v>248</v>
      </c>
      <c r="B49" s="2" t="s">
        <v>35</v>
      </c>
    </row>
    <row r="50" spans="1:2" hidden="1" x14ac:dyDescent="0.2">
      <c r="A50" s="11" t="s">
        <v>248</v>
      </c>
      <c r="B50" s="2" t="s">
        <v>37</v>
      </c>
    </row>
    <row r="51" spans="1:2" hidden="1" x14ac:dyDescent="0.2">
      <c r="A51" s="11" t="s">
        <v>248</v>
      </c>
      <c r="B51" s="2" t="s">
        <v>36</v>
      </c>
    </row>
    <row r="52" spans="1:2" hidden="1" x14ac:dyDescent="0.2">
      <c r="A52" s="11" t="s">
        <v>248</v>
      </c>
      <c r="B52" s="2" t="s">
        <v>163</v>
      </c>
    </row>
    <row r="53" spans="1:2" hidden="1" x14ac:dyDescent="0.2">
      <c r="A53" s="11" t="s">
        <v>248</v>
      </c>
      <c r="B53" s="2" t="s">
        <v>162</v>
      </c>
    </row>
    <row r="54" spans="1:2" hidden="1" x14ac:dyDescent="0.2">
      <c r="A54" s="11" t="s">
        <v>248</v>
      </c>
      <c r="B54" s="2" t="s">
        <v>134</v>
      </c>
    </row>
    <row r="55" spans="1:2" hidden="1" x14ac:dyDescent="0.2">
      <c r="A55" s="11" t="s">
        <v>248</v>
      </c>
      <c r="B55" s="2" t="s">
        <v>42</v>
      </c>
    </row>
    <row r="56" spans="1:2" hidden="1" x14ac:dyDescent="0.2">
      <c r="A56" s="11" t="s">
        <v>248</v>
      </c>
      <c r="B56" s="2" t="s">
        <v>85</v>
      </c>
    </row>
    <row r="57" spans="1:2" hidden="1" x14ac:dyDescent="0.2">
      <c r="A57" s="11" t="s">
        <v>248</v>
      </c>
      <c r="B57" s="2" t="s">
        <v>131</v>
      </c>
    </row>
    <row r="58" spans="1:2" hidden="1" x14ac:dyDescent="0.2">
      <c r="A58" s="11" t="s">
        <v>248</v>
      </c>
      <c r="B58" s="16" t="s">
        <v>139</v>
      </c>
    </row>
    <row r="59" spans="1:2" hidden="1" x14ac:dyDescent="0.2">
      <c r="A59" s="11" t="s">
        <v>248</v>
      </c>
      <c r="B59" s="2" t="s">
        <v>164</v>
      </c>
    </row>
    <row r="60" spans="1:2" hidden="1" x14ac:dyDescent="0.2">
      <c r="A60" s="11" t="s">
        <v>248</v>
      </c>
      <c r="B60" s="13" t="s">
        <v>31</v>
      </c>
    </row>
    <row r="61" spans="1:2" hidden="1" x14ac:dyDescent="0.2">
      <c r="A61" s="11" t="s">
        <v>248</v>
      </c>
      <c r="B61" s="13" t="s">
        <v>32</v>
      </c>
    </row>
    <row r="62" spans="1:2" hidden="1" x14ac:dyDescent="0.2">
      <c r="A62" s="11" t="s">
        <v>248</v>
      </c>
      <c r="B62" s="16" t="s">
        <v>141</v>
      </c>
    </row>
    <row r="63" spans="1:2" hidden="1" x14ac:dyDescent="0.2">
      <c r="A63" s="11" t="s">
        <v>248</v>
      </c>
      <c r="B63" s="12" t="s">
        <v>410</v>
      </c>
    </row>
    <row r="64" spans="1:2" hidden="1" x14ac:dyDescent="0.2">
      <c r="A64" s="11" t="s">
        <v>248</v>
      </c>
      <c r="B64" s="46" t="s">
        <v>413</v>
      </c>
    </row>
    <row r="65" spans="1:2" hidden="1" x14ac:dyDescent="0.2">
      <c r="A65" s="11" t="s">
        <v>248</v>
      </c>
      <c r="B65" s="45" t="s">
        <v>412</v>
      </c>
    </row>
    <row r="66" spans="1:2" hidden="1" x14ac:dyDescent="0.2">
      <c r="A66" s="11" t="s">
        <v>248</v>
      </c>
      <c r="B66" s="16" t="s">
        <v>150</v>
      </c>
    </row>
    <row r="67" spans="1:2" hidden="1" x14ac:dyDescent="0.2">
      <c r="A67" s="11" t="s">
        <v>248</v>
      </c>
      <c r="B67" s="14" t="s">
        <v>210</v>
      </c>
    </row>
    <row r="68" spans="1:2" hidden="1" x14ac:dyDescent="0.2">
      <c r="A68" s="11" t="s">
        <v>248</v>
      </c>
      <c r="B68" s="18" t="s">
        <v>120</v>
      </c>
    </row>
    <row r="69" spans="1:2" hidden="1" x14ac:dyDescent="0.2">
      <c r="A69" s="11" t="s">
        <v>248</v>
      </c>
      <c r="B69" s="19" t="s">
        <v>121</v>
      </c>
    </row>
    <row r="70" spans="1:2" hidden="1" x14ac:dyDescent="0.2">
      <c r="A70" s="11" t="s">
        <v>248</v>
      </c>
      <c r="B70" s="20" t="s">
        <v>246</v>
      </c>
    </row>
    <row r="71" spans="1:2" hidden="1" x14ac:dyDescent="0.2">
      <c r="A71" s="11" t="s">
        <v>248</v>
      </c>
      <c r="B71" s="10" t="s">
        <v>171</v>
      </c>
    </row>
    <row r="72" spans="1:2" hidden="1" x14ac:dyDescent="0.2">
      <c r="A72" s="11" t="s">
        <v>248</v>
      </c>
      <c r="B72" s="2" t="s">
        <v>135</v>
      </c>
    </row>
    <row r="73" spans="1:2" hidden="1" x14ac:dyDescent="0.2">
      <c r="A73" s="11" t="s">
        <v>248</v>
      </c>
      <c r="B73" s="10" t="s">
        <v>43</v>
      </c>
    </row>
    <row r="74" spans="1:2" hidden="1" x14ac:dyDescent="0.2">
      <c r="A74" s="11" t="s">
        <v>248</v>
      </c>
      <c r="B74" s="2" t="s">
        <v>143</v>
      </c>
    </row>
    <row r="75" spans="1:2" hidden="1" x14ac:dyDescent="0.2">
      <c r="A75" s="11" t="s">
        <v>248</v>
      </c>
      <c r="B75" s="2" t="s">
        <v>132</v>
      </c>
    </row>
    <row r="76" spans="1:2" hidden="1" x14ac:dyDescent="0.2">
      <c r="A76" s="11" t="s">
        <v>248</v>
      </c>
      <c r="B76" s="50" t="s">
        <v>443</v>
      </c>
    </row>
    <row r="77" spans="1:2" hidden="1" x14ac:dyDescent="0.2">
      <c r="A77" s="11" t="s">
        <v>248</v>
      </c>
      <c r="B77" s="50" t="s">
        <v>444</v>
      </c>
    </row>
    <row r="78" spans="1:2" hidden="1" x14ac:dyDescent="0.2">
      <c r="A78" s="11" t="s">
        <v>248</v>
      </c>
      <c r="B78" s="50" t="s">
        <v>445</v>
      </c>
    </row>
    <row r="79" spans="1:2" hidden="1" x14ac:dyDescent="0.2">
      <c r="A79" s="11" t="s">
        <v>248</v>
      </c>
      <c r="B79" s="50" t="s">
        <v>446</v>
      </c>
    </row>
    <row r="80" spans="1:2" hidden="1" x14ac:dyDescent="0.2">
      <c r="A80" s="11" t="s">
        <v>248</v>
      </c>
      <c r="B80" s="50" t="s">
        <v>447</v>
      </c>
    </row>
    <row r="81" spans="10:10" hidden="1" x14ac:dyDescent="0.2"/>
    <row r="82" spans="10:10" hidden="1" x14ac:dyDescent="0.2"/>
    <row r="83" spans="10:10" hidden="1" x14ac:dyDescent="0.2">
      <c r="J83" t="s">
        <v>238</v>
      </c>
    </row>
    <row r="84" spans="10:10" hidden="1" x14ac:dyDescent="0.2">
      <c r="J84" t="s">
        <v>15</v>
      </c>
    </row>
    <row r="85" spans="10:10" hidden="1" x14ac:dyDescent="0.2">
      <c r="J85" t="s">
        <v>16</v>
      </c>
    </row>
    <row r="86" spans="10:10" hidden="1" x14ac:dyDescent="0.2">
      <c r="J86" t="s">
        <v>17</v>
      </c>
    </row>
    <row r="87" spans="10:10" hidden="1" x14ac:dyDescent="0.2">
      <c r="J87" t="s">
        <v>18</v>
      </c>
    </row>
    <row r="88" spans="10:10" hidden="1" x14ac:dyDescent="0.2">
      <c r="J88" t="s">
        <v>19</v>
      </c>
    </row>
    <row r="89" spans="10:10" hidden="1" x14ac:dyDescent="0.2">
      <c r="J89" t="s">
        <v>20</v>
      </c>
    </row>
    <row r="90" spans="10:10" hidden="1" x14ac:dyDescent="0.2">
      <c r="J90" t="s">
        <v>21</v>
      </c>
    </row>
    <row r="91" spans="10:10" hidden="1" x14ac:dyDescent="0.2">
      <c r="J91" t="s">
        <v>22</v>
      </c>
    </row>
    <row r="92" spans="10:10" hidden="1" x14ac:dyDescent="0.2">
      <c r="J92" t="s">
        <v>23</v>
      </c>
    </row>
    <row r="93" spans="10:10" hidden="1" x14ac:dyDescent="0.2"/>
    <row r="94" spans="10:10" hidden="1" x14ac:dyDescent="0.2"/>
    <row r="95" spans="10:10" hidden="1" x14ac:dyDescent="0.2"/>
    <row r="96" spans="10:10" hidden="1" x14ac:dyDescent="0.2"/>
    <row r="97" spans="1:16" hidden="1" x14ac:dyDescent="0.2"/>
    <row r="98" spans="1:16" hidden="1" x14ac:dyDescent="0.2"/>
    <row r="99" spans="1:16" hidden="1" x14ac:dyDescent="0.2"/>
    <row r="100" spans="1:16" hidden="1" x14ac:dyDescent="0.2"/>
    <row r="101" spans="1:16" hidden="1" x14ac:dyDescent="0.2"/>
    <row r="102" spans="1:16" hidden="1" x14ac:dyDescent="0.2"/>
    <row r="104" spans="1:16" x14ac:dyDescent="0.2">
      <c r="E104" t="s">
        <v>8</v>
      </c>
      <c r="F104" s="7" t="s">
        <v>314</v>
      </c>
      <c r="G104" s="4" t="s">
        <v>12</v>
      </c>
      <c r="H104" s="4" t="s">
        <v>13</v>
      </c>
    </row>
    <row r="105" spans="1:16" x14ac:dyDescent="0.2">
      <c r="E105" t="s">
        <v>315</v>
      </c>
      <c r="F105" t="s">
        <v>116</v>
      </c>
      <c r="G105" s="13" t="s">
        <v>994</v>
      </c>
      <c r="H105" t="s">
        <v>15</v>
      </c>
    </row>
    <row r="106" spans="1:16" x14ac:dyDescent="0.2">
      <c r="E106" t="s">
        <v>315</v>
      </c>
      <c r="F106" t="s">
        <v>116</v>
      </c>
      <c r="G106" s="13" t="s">
        <v>992</v>
      </c>
      <c r="H106" t="s">
        <v>16</v>
      </c>
    </row>
    <row r="107" spans="1:16" x14ac:dyDescent="0.2">
      <c r="E107" t="s">
        <v>315</v>
      </c>
      <c r="F107" t="s">
        <v>116</v>
      </c>
      <c r="G107" s="13" t="s">
        <v>993</v>
      </c>
      <c r="H107" t="s">
        <v>16</v>
      </c>
    </row>
    <row r="108" spans="1:16" x14ac:dyDescent="0.2">
      <c r="E108" t="s">
        <v>315</v>
      </c>
      <c r="F108" t="s">
        <v>116</v>
      </c>
      <c r="G108" s="13" t="s">
        <v>990</v>
      </c>
      <c r="H108" s="7" t="s">
        <v>995</v>
      </c>
    </row>
    <row r="109" spans="1:16" x14ac:dyDescent="0.2">
      <c r="E109" t="s">
        <v>315</v>
      </c>
      <c r="F109" t="s">
        <v>116</v>
      </c>
      <c r="G109" s="13" t="s">
        <v>991</v>
      </c>
      <c r="H109" t="s">
        <v>18</v>
      </c>
    </row>
    <row r="110" spans="1:16" s="26" customFormat="1" ht="14" x14ac:dyDescent="0.2">
      <c r="A110" s="123"/>
      <c r="B110" s="130"/>
      <c r="C110" s="63"/>
      <c r="D110" s="1"/>
      <c r="E110" s="133" t="s">
        <v>1052</v>
      </c>
      <c r="F110" s="129" t="s">
        <v>1046</v>
      </c>
      <c r="G110" s="127" t="s">
        <v>1053</v>
      </c>
      <c r="H110" s="127" t="s">
        <v>471</v>
      </c>
      <c r="I110" s="127"/>
      <c r="J110" s="127"/>
      <c r="K110" s="127"/>
      <c r="L110" s="127"/>
      <c r="M110" s="127"/>
      <c r="N110" s="127"/>
      <c r="O110" s="127"/>
      <c r="P110" s="94"/>
    </row>
    <row r="111" spans="1:16" s="26" customFormat="1" ht="14" x14ac:dyDescent="0.2">
      <c r="A111" s="123"/>
      <c r="B111" s="130"/>
      <c r="C111" s="63"/>
      <c r="D111" s="1"/>
      <c r="E111" s="133" t="s">
        <v>1052</v>
      </c>
      <c r="F111" s="129" t="s">
        <v>1046</v>
      </c>
      <c r="G111" s="127" t="s">
        <v>1054</v>
      </c>
      <c r="H111" s="127" t="s">
        <v>1056</v>
      </c>
      <c r="I111" s="127"/>
      <c r="J111" s="127"/>
      <c r="K111" s="127"/>
      <c r="L111" s="127"/>
      <c r="M111" s="127"/>
      <c r="N111" s="127"/>
      <c r="O111" s="127"/>
      <c r="P111" s="94"/>
    </row>
    <row r="112" spans="1:16" s="26" customFormat="1" ht="14" x14ac:dyDescent="0.2">
      <c r="A112" s="123"/>
      <c r="B112" s="130"/>
      <c r="C112" s="63"/>
      <c r="D112" s="1"/>
      <c r="E112" s="133">
        <v>1127</v>
      </c>
      <c r="F112" s="129" t="s">
        <v>1046</v>
      </c>
      <c r="G112" s="127" t="s">
        <v>1055</v>
      </c>
      <c r="H112" s="127" t="s">
        <v>1057</v>
      </c>
      <c r="I112" s="127"/>
      <c r="J112" s="127"/>
      <c r="K112" s="127"/>
      <c r="L112" s="127"/>
      <c r="M112" s="127"/>
      <c r="N112" s="127"/>
      <c r="O112" s="127"/>
      <c r="P112" s="94"/>
    </row>
    <row r="113" spans="5:8" x14ac:dyDescent="0.2">
      <c r="E113" t="s">
        <v>316</v>
      </c>
      <c r="F113" t="s">
        <v>117</v>
      </c>
      <c r="G113" s="2" t="s">
        <v>42</v>
      </c>
      <c r="H113" t="s">
        <v>15</v>
      </c>
    </row>
    <row r="114" spans="5:8" x14ac:dyDescent="0.2">
      <c r="E114" t="s">
        <v>316</v>
      </c>
      <c r="F114" t="s">
        <v>117</v>
      </c>
      <c r="G114" s="19" t="s">
        <v>246</v>
      </c>
      <c r="H114" t="s">
        <v>17</v>
      </c>
    </row>
    <row r="115" spans="5:8" x14ac:dyDescent="0.2">
      <c r="E115" t="s">
        <v>316</v>
      </c>
      <c r="F115" t="s">
        <v>117</v>
      </c>
      <c r="G115" s="20" t="s">
        <v>425</v>
      </c>
      <c r="H115" t="s">
        <v>19</v>
      </c>
    </row>
    <row r="116" spans="5:8" x14ac:dyDescent="0.2">
      <c r="E116" t="s">
        <v>317</v>
      </c>
      <c r="F116" t="s">
        <v>118</v>
      </c>
      <c r="G116" s="13" t="s">
        <v>31</v>
      </c>
      <c r="H116" t="s">
        <v>15</v>
      </c>
    </row>
    <row r="117" spans="5:8" x14ac:dyDescent="0.2">
      <c r="E117" t="s">
        <v>317</v>
      </c>
      <c r="F117" t="s">
        <v>118</v>
      </c>
      <c r="G117" s="13" t="s">
        <v>32</v>
      </c>
      <c r="H117" t="s">
        <v>16</v>
      </c>
    </row>
    <row r="118" spans="5:8" x14ac:dyDescent="0.2">
      <c r="E118" t="s">
        <v>317</v>
      </c>
      <c r="F118" t="s">
        <v>118</v>
      </c>
      <c r="G118" s="13" t="s">
        <v>34</v>
      </c>
      <c r="H118" t="s">
        <v>18</v>
      </c>
    </row>
    <row r="119" spans="5:8" x14ac:dyDescent="0.2">
      <c r="E119" t="s">
        <v>317</v>
      </c>
      <c r="F119" t="s">
        <v>118</v>
      </c>
      <c r="G119" s="2" t="s">
        <v>35</v>
      </c>
      <c r="H119" t="s">
        <v>19</v>
      </c>
    </row>
    <row r="120" spans="5:8" x14ac:dyDescent="0.2">
      <c r="E120" t="s">
        <v>317</v>
      </c>
      <c r="F120" t="s">
        <v>118</v>
      </c>
      <c r="G120" s="2" t="s">
        <v>36</v>
      </c>
      <c r="H120" t="s">
        <v>20</v>
      </c>
    </row>
    <row r="121" spans="5:8" x14ac:dyDescent="0.2">
      <c r="E121" t="s">
        <v>317</v>
      </c>
      <c r="F121" t="s">
        <v>118</v>
      </c>
      <c r="G121" s="20" t="s">
        <v>1041</v>
      </c>
      <c r="H121" t="s">
        <v>21</v>
      </c>
    </row>
    <row r="122" spans="5:8" x14ac:dyDescent="0.2">
      <c r="E122" t="s">
        <v>318</v>
      </c>
      <c r="F122" t="s">
        <v>119</v>
      </c>
      <c r="G122" s="18" t="s">
        <v>120</v>
      </c>
      <c r="H122" t="s">
        <v>238</v>
      </c>
    </row>
    <row r="123" spans="5:8" x14ac:dyDescent="0.2">
      <c r="E123" t="s">
        <v>318</v>
      </c>
      <c r="F123" t="s">
        <v>119</v>
      </c>
      <c r="G123" s="19" t="s">
        <v>121</v>
      </c>
      <c r="H123" t="s">
        <v>16</v>
      </c>
    </row>
    <row r="124" spans="5:8" x14ac:dyDescent="0.2">
      <c r="E124" t="s">
        <v>318</v>
      </c>
      <c r="F124" t="s">
        <v>119</v>
      </c>
      <c r="G124" s="20" t="s">
        <v>246</v>
      </c>
      <c r="H124" t="s">
        <v>17</v>
      </c>
    </row>
    <row r="125" spans="5:8" x14ac:dyDescent="0.2">
      <c r="E125" t="s">
        <v>318</v>
      </c>
      <c r="F125" t="s">
        <v>119</v>
      </c>
      <c r="G125" s="13" t="s">
        <v>34</v>
      </c>
      <c r="H125" t="s">
        <v>18</v>
      </c>
    </row>
    <row r="126" spans="5:8" x14ac:dyDescent="0.2">
      <c r="E126" t="s">
        <v>318</v>
      </c>
      <c r="F126" t="s">
        <v>119</v>
      </c>
      <c r="G126" s="16" t="s">
        <v>45</v>
      </c>
      <c r="H126" t="s">
        <v>19</v>
      </c>
    </row>
    <row r="127" spans="5:8" x14ac:dyDescent="0.2">
      <c r="E127" t="s">
        <v>319</v>
      </c>
      <c r="F127" t="s">
        <v>123</v>
      </c>
      <c r="G127" s="43" t="s">
        <v>440</v>
      </c>
      <c r="H127" t="s">
        <v>17</v>
      </c>
    </row>
    <row r="128" spans="5:8" x14ac:dyDescent="0.2">
      <c r="E128" t="s">
        <v>319</v>
      </c>
      <c r="F128" t="s">
        <v>123</v>
      </c>
      <c r="G128" s="2" t="s">
        <v>124</v>
      </c>
      <c r="H128" t="s">
        <v>18</v>
      </c>
    </row>
    <row r="129" spans="5:8" x14ac:dyDescent="0.2">
      <c r="E129" t="s">
        <v>319</v>
      </c>
      <c r="F129" t="s">
        <v>123</v>
      </c>
      <c r="G129" s="2" t="s">
        <v>125</v>
      </c>
      <c r="H129" t="s">
        <v>19</v>
      </c>
    </row>
    <row r="130" spans="5:8" x14ac:dyDescent="0.2">
      <c r="E130" t="s">
        <v>320</v>
      </c>
      <c r="F130" t="s">
        <v>126</v>
      </c>
      <c r="G130" s="2" t="s">
        <v>127</v>
      </c>
      <c r="H130" t="s">
        <v>17</v>
      </c>
    </row>
    <row r="131" spans="5:8" x14ac:dyDescent="0.2">
      <c r="E131" t="s">
        <v>320</v>
      </c>
      <c r="F131" t="s">
        <v>126</v>
      </c>
      <c r="G131" s="2" t="s">
        <v>128</v>
      </c>
      <c r="H131" t="s">
        <v>18</v>
      </c>
    </row>
    <row r="132" spans="5:8" x14ac:dyDescent="0.2">
      <c r="E132" t="s">
        <v>320</v>
      </c>
      <c r="F132" t="s">
        <v>126</v>
      </c>
      <c r="G132" s="20" t="s">
        <v>421</v>
      </c>
      <c r="H132" t="s">
        <v>19</v>
      </c>
    </row>
    <row r="133" spans="5:8" x14ac:dyDescent="0.2">
      <c r="E133" t="s">
        <v>320</v>
      </c>
      <c r="F133" t="s">
        <v>126</v>
      </c>
      <c r="G133" s="20" t="s">
        <v>422</v>
      </c>
      <c r="H133" t="s">
        <v>20</v>
      </c>
    </row>
    <row r="134" spans="5:8" x14ac:dyDescent="0.2">
      <c r="E134" t="s">
        <v>321</v>
      </c>
      <c r="F134" t="s">
        <v>129</v>
      </c>
      <c r="G134" s="2" t="s">
        <v>127</v>
      </c>
      <c r="H134" t="s">
        <v>17</v>
      </c>
    </row>
    <row r="135" spans="5:8" x14ac:dyDescent="0.2">
      <c r="E135" t="s">
        <v>321</v>
      </c>
      <c r="F135" t="s">
        <v>129</v>
      </c>
      <c r="G135" s="2" t="s">
        <v>128</v>
      </c>
      <c r="H135" t="s">
        <v>18</v>
      </c>
    </row>
    <row r="136" spans="5:8" x14ac:dyDescent="0.2">
      <c r="E136" t="s">
        <v>321</v>
      </c>
      <c r="F136" t="s">
        <v>129</v>
      </c>
      <c r="G136" s="20" t="s">
        <v>421</v>
      </c>
      <c r="H136" t="s">
        <v>19</v>
      </c>
    </row>
    <row r="137" spans="5:8" x14ac:dyDescent="0.2">
      <c r="E137" t="s">
        <v>321</v>
      </c>
      <c r="F137" t="s">
        <v>129</v>
      </c>
      <c r="G137" s="20" t="s">
        <v>422</v>
      </c>
      <c r="H137" t="s">
        <v>20</v>
      </c>
    </row>
    <row r="138" spans="5:8" x14ac:dyDescent="0.2">
      <c r="E138" t="s">
        <v>322</v>
      </c>
      <c r="F138" t="s">
        <v>130</v>
      </c>
      <c r="G138" s="47" t="s">
        <v>43</v>
      </c>
      <c r="H138" t="s">
        <v>17</v>
      </c>
    </row>
    <row r="139" spans="5:8" x14ac:dyDescent="0.2">
      <c r="E139" t="s">
        <v>322</v>
      </c>
      <c r="F139" t="s">
        <v>130</v>
      </c>
      <c r="G139" s="2" t="s">
        <v>131</v>
      </c>
      <c r="H139" t="s">
        <v>18</v>
      </c>
    </row>
    <row r="140" spans="5:8" x14ac:dyDescent="0.2">
      <c r="E140" t="s">
        <v>322</v>
      </c>
      <c r="F140" t="s">
        <v>130</v>
      </c>
      <c r="G140" s="2" t="s">
        <v>132</v>
      </c>
      <c r="H140" t="s">
        <v>19</v>
      </c>
    </row>
    <row r="141" spans="5:8" x14ac:dyDescent="0.2">
      <c r="E141" t="s">
        <v>323</v>
      </c>
      <c r="F141" t="s">
        <v>133</v>
      </c>
      <c r="G141" s="2" t="s">
        <v>134</v>
      </c>
      <c r="H141" t="s">
        <v>17</v>
      </c>
    </row>
    <row r="142" spans="5:8" x14ac:dyDescent="0.2">
      <c r="E142" t="s">
        <v>323</v>
      </c>
      <c r="F142" t="s">
        <v>133</v>
      </c>
      <c r="G142" s="2" t="s">
        <v>135</v>
      </c>
      <c r="H142" t="s">
        <v>18</v>
      </c>
    </row>
    <row r="143" spans="5:8" x14ac:dyDescent="0.2">
      <c r="E143" t="s">
        <v>323</v>
      </c>
      <c r="F143" t="s">
        <v>133</v>
      </c>
      <c r="G143" s="19" t="s">
        <v>121</v>
      </c>
      <c r="H143" t="s">
        <v>19</v>
      </c>
    </row>
    <row r="144" spans="5:8" x14ac:dyDescent="0.2">
      <c r="E144" t="s">
        <v>324</v>
      </c>
      <c r="F144" t="s">
        <v>136</v>
      </c>
      <c r="G144" s="2" t="s">
        <v>134</v>
      </c>
      <c r="H144" t="s">
        <v>17</v>
      </c>
    </row>
    <row r="145" spans="5:8" x14ac:dyDescent="0.2">
      <c r="E145" t="s">
        <v>324</v>
      </c>
      <c r="F145" t="s">
        <v>136</v>
      </c>
      <c r="G145" s="2" t="s">
        <v>135</v>
      </c>
      <c r="H145" t="s">
        <v>18</v>
      </c>
    </row>
    <row r="146" spans="5:8" x14ac:dyDescent="0.2">
      <c r="E146" t="s">
        <v>325</v>
      </c>
      <c r="F146" t="s">
        <v>137</v>
      </c>
      <c r="G146" s="45" t="s">
        <v>741</v>
      </c>
      <c r="H146" t="s">
        <v>16</v>
      </c>
    </row>
    <row r="147" spans="5:8" x14ac:dyDescent="0.2">
      <c r="E147" t="s">
        <v>325</v>
      </c>
      <c r="F147" t="s">
        <v>137</v>
      </c>
      <c r="G147" s="16" t="s">
        <v>139</v>
      </c>
      <c r="H147" t="s">
        <v>17</v>
      </c>
    </row>
    <row r="148" spans="5:8" x14ac:dyDescent="0.2">
      <c r="E148" t="s">
        <v>326</v>
      </c>
      <c r="F148" t="s">
        <v>140</v>
      </c>
      <c r="G148" s="16" t="s">
        <v>141</v>
      </c>
      <c r="H148" t="s">
        <v>16</v>
      </c>
    </row>
    <row r="149" spans="5:8" x14ac:dyDescent="0.2">
      <c r="E149" t="s">
        <v>327</v>
      </c>
      <c r="F149" t="s">
        <v>142</v>
      </c>
      <c r="G149" s="2" t="s">
        <v>143</v>
      </c>
      <c r="H149" t="s">
        <v>18</v>
      </c>
    </row>
    <row r="150" spans="5:8" x14ac:dyDescent="0.2">
      <c r="E150" t="s">
        <v>328</v>
      </c>
      <c r="F150" t="s">
        <v>144</v>
      </c>
      <c r="G150" s="2" t="s">
        <v>143</v>
      </c>
      <c r="H150" t="s">
        <v>17</v>
      </c>
    </row>
    <row r="151" spans="5:8" x14ac:dyDescent="0.2">
      <c r="E151" t="s">
        <v>329</v>
      </c>
      <c r="F151" t="s">
        <v>145</v>
      </c>
      <c r="G151" s="2" t="s">
        <v>143</v>
      </c>
      <c r="H151" t="s">
        <v>18</v>
      </c>
    </row>
    <row r="152" spans="5:8" x14ac:dyDescent="0.2">
      <c r="E152" t="s">
        <v>330</v>
      </c>
      <c r="F152" t="s">
        <v>146</v>
      </c>
      <c r="G152" s="2" t="s">
        <v>143</v>
      </c>
      <c r="H152" t="s">
        <v>18</v>
      </c>
    </row>
    <row r="153" spans="5:8" x14ac:dyDescent="0.2">
      <c r="E153" t="s">
        <v>331</v>
      </c>
      <c r="F153" t="s">
        <v>147</v>
      </c>
      <c r="G153" s="2" t="s">
        <v>143</v>
      </c>
      <c r="H153" t="s">
        <v>18</v>
      </c>
    </row>
    <row r="154" spans="5:8" x14ac:dyDescent="0.2">
      <c r="E154" t="s">
        <v>332</v>
      </c>
      <c r="F154" t="s">
        <v>148</v>
      </c>
      <c r="G154" s="2" t="s">
        <v>127</v>
      </c>
      <c r="H154" t="s">
        <v>17</v>
      </c>
    </row>
    <row r="155" spans="5:8" x14ac:dyDescent="0.2">
      <c r="E155" t="s">
        <v>332</v>
      </c>
      <c r="F155" t="s">
        <v>148</v>
      </c>
      <c r="G155" s="2" t="s">
        <v>128</v>
      </c>
      <c r="H155" t="s">
        <v>18</v>
      </c>
    </row>
    <row r="156" spans="5:8" x14ac:dyDescent="0.2">
      <c r="E156" t="s">
        <v>332</v>
      </c>
      <c r="F156" t="s">
        <v>148</v>
      </c>
      <c r="G156" s="16" t="s">
        <v>149</v>
      </c>
      <c r="H156" t="s">
        <v>19</v>
      </c>
    </row>
    <row r="157" spans="5:8" x14ac:dyDescent="0.2">
      <c r="E157" t="s">
        <v>332</v>
      </c>
      <c r="F157" t="s">
        <v>148</v>
      </c>
      <c r="G157" s="16" t="s">
        <v>150</v>
      </c>
      <c r="H157" t="s">
        <v>20</v>
      </c>
    </row>
    <row r="158" spans="5:8" x14ac:dyDescent="0.2">
      <c r="E158" t="s">
        <v>333</v>
      </c>
      <c r="F158" t="s">
        <v>151</v>
      </c>
      <c r="G158" s="20" t="s">
        <v>1053</v>
      </c>
      <c r="H158" t="s">
        <v>15</v>
      </c>
    </row>
    <row r="159" spans="5:8" x14ac:dyDescent="0.2">
      <c r="E159" t="s">
        <v>333</v>
      </c>
      <c r="F159" t="s">
        <v>151</v>
      </c>
      <c r="G159" s="20" t="s">
        <v>1054</v>
      </c>
      <c r="H159" t="s">
        <v>17</v>
      </c>
    </row>
    <row r="160" spans="5:8" x14ac:dyDescent="0.2">
      <c r="E160" t="s">
        <v>333</v>
      </c>
      <c r="F160" t="s">
        <v>151</v>
      </c>
      <c r="G160" s="20" t="s">
        <v>1055</v>
      </c>
      <c r="H160" t="s">
        <v>18</v>
      </c>
    </row>
    <row r="161" spans="1:16" x14ac:dyDescent="0.2">
      <c r="E161" t="s">
        <v>333</v>
      </c>
      <c r="F161" t="s">
        <v>151</v>
      </c>
      <c r="G161" s="20" t="s">
        <v>1067</v>
      </c>
      <c r="H161" t="s">
        <v>19</v>
      </c>
    </row>
    <row r="162" spans="1:16" x14ac:dyDescent="0.2">
      <c r="E162" t="s">
        <v>333</v>
      </c>
      <c r="F162" t="s">
        <v>151</v>
      </c>
      <c r="G162" s="7" t="s">
        <v>1068</v>
      </c>
      <c r="H162" s="7" t="s">
        <v>1069</v>
      </c>
    </row>
    <row r="163" spans="1:16" x14ac:dyDescent="0.2">
      <c r="E163" t="s">
        <v>334</v>
      </c>
      <c r="F163" t="s">
        <v>152</v>
      </c>
      <c r="G163" s="13" t="s">
        <v>424</v>
      </c>
      <c r="H163" t="s">
        <v>16</v>
      </c>
    </row>
    <row r="164" spans="1:16" x14ac:dyDescent="0.2">
      <c r="E164" t="s">
        <v>334</v>
      </c>
      <c r="F164" t="s">
        <v>152</v>
      </c>
      <c r="G164" s="13" t="s">
        <v>154</v>
      </c>
      <c r="H164" t="s">
        <v>17</v>
      </c>
    </row>
    <row r="165" spans="1:16" x14ac:dyDescent="0.2">
      <c r="E165" t="s">
        <v>334</v>
      </c>
      <c r="F165" t="s">
        <v>152</v>
      </c>
      <c r="G165" s="13" t="s">
        <v>155</v>
      </c>
      <c r="H165" t="s">
        <v>18</v>
      </c>
    </row>
    <row r="166" spans="1:16" s="26" customFormat="1" ht="14" x14ac:dyDescent="0.2">
      <c r="A166" s="123"/>
      <c r="B166" s="124"/>
      <c r="C166" s="63"/>
      <c r="D166" s="131"/>
      <c r="E166" s="134">
        <v>1530</v>
      </c>
      <c r="F166" s="116" t="s">
        <v>1048</v>
      </c>
      <c r="G166" s="116" t="s">
        <v>1059</v>
      </c>
      <c r="H166" t="s">
        <v>15</v>
      </c>
      <c r="I166" s="116"/>
      <c r="J166" s="116"/>
      <c r="K166" s="116"/>
      <c r="L166" s="116"/>
      <c r="M166" s="116"/>
      <c r="N166" s="116"/>
      <c r="O166" s="116"/>
      <c r="P166" s="116"/>
    </row>
    <row r="167" spans="1:16" s="26" customFormat="1" ht="14" x14ac:dyDescent="0.2">
      <c r="A167" s="123"/>
      <c r="B167" s="124"/>
      <c r="C167" s="63"/>
      <c r="D167" s="131"/>
      <c r="E167" s="134">
        <v>1530</v>
      </c>
      <c r="F167" s="116" t="s">
        <v>1048</v>
      </c>
      <c r="G167" s="116" t="s">
        <v>1060</v>
      </c>
      <c r="H167" t="s">
        <v>16</v>
      </c>
      <c r="I167" s="116"/>
      <c r="J167" s="116"/>
      <c r="K167" s="116"/>
      <c r="L167" s="116"/>
      <c r="M167" s="116"/>
      <c r="N167" s="116"/>
      <c r="O167" s="116"/>
      <c r="P167" s="116"/>
    </row>
    <row r="168" spans="1:16" s="26" customFormat="1" ht="14" x14ac:dyDescent="0.2">
      <c r="A168" s="123"/>
      <c r="B168" s="124"/>
      <c r="C168" s="63"/>
      <c r="D168" s="131"/>
      <c r="E168" s="134">
        <v>1530</v>
      </c>
      <c r="F168" s="116" t="s">
        <v>1048</v>
      </c>
      <c r="G168" s="116" t="s">
        <v>1061</v>
      </c>
      <c r="H168" t="s">
        <v>17</v>
      </c>
      <c r="I168" s="116"/>
      <c r="J168" s="116"/>
      <c r="K168" s="116"/>
      <c r="L168" s="116"/>
      <c r="M168" s="116"/>
      <c r="N168" s="116"/>
      <c r="O168" s="116"/>
      <c r="P168" s="116"/>
    </row>
    <row r="169" spans="1:16" s="26" customFormat="1" ht="14" x14ac:dyDescent="0.2">
      <c r="A169" s="123"/>
      <c r="B169" s="124"/>
      <c r="C169" s="63"/>
      <c r="D169" s="131"/>
      <c r="E169" s="134">
        <v>1530</v>
      </c>
      <c r="F169" s="116" t="s">
        <v>1048</v>
      </c>
      <c r="G169" s="116" t="s">
        <v>1062</v>
      </c>
      <c r="H169" t="s">
        <v>18</v>
      </c>
      <c r="I169" s="116"/>
      <c r="J169" s="116"/>
      <c r="K169" s="116"/>
      <c r="L169" s="116"/>
      <c r="M169" s="116"/>
      <c r="N169" s="116"/>
      <c r="O169" s="116"/>
      <c r="P169" s="116"/>
    </row>
    <row r="170" spans="1:16" s="26" customFormat="1" ht="14" x14ac:dyDescent="0.2">
      <c r="A170" s="123"/>
      <c r="B170" s="124"/>
      <c r="C170" s="63"/>
      <c r="D170" s="131"/>
      <c r="E170" s="134">
        <v>1530</v>
      </c>
      <c r="F170" s="116" t="s">
        <v>1048</v>
      </c>
      <c r="G170" s="116" t="s">
        <v>1063</v>
      </c>
      <c r="H170" t="s">
        <v>19</v>
      </c>
      <c r="I170" s="116"/>
      <c r="J170" s="116"/>
      <c r="K170" s="116"/>
      <c r="L170" s="116"/>
      <c r="M170" s="116"/>
      <c r="N170" s="116"/>
      <c r="O170" s="116"/>
      <c r="P170" s="116"/>
    </row>
    <row r="171" spans="1:16" s="26" customFormat="1" ht="14" x14ac:dyDescent="0.2">
      <c r="A171" s="123"/>
      <c r="B171" s="124"/>
      <c r="C171" s="63"/>
      <c r="D171" s="131"/>
      <c r="E171" s="134">
        <v>1530</v>
      </c>
      <c r="F171" s="116" t="s">
        <v>1048</v>
      </c>
      <c r="G171" s="116" t="s">
        <v>1064</v>
      </c>
      <c r="H171" s="7" t="s">
        <v>1066</v>
      </c>
      <c r="I171" s="116"/>
      <c r="J171" s="116"/>
      <c r="K171" s="116"/>
      <c r="L171" s="116"/>
      <c r="M171" s="116"/>
      <c r="N171" s="116"/>
      <c r="O171" s="116"/>
      <c r="P171" s="116"/>
    </row>
    <row r="172" spans="1:16" s="26" customFormat="1" ht="14" x14ac:dyDescent="0.2">
      <c r="A172" s="123"/>
      <c r="B172" s="124"/>
      <c r="C172" s="63"/>
      <c r="D172" s="131"/>
      <c r="E172" s="134">
        <v>1530</v>
      </c>
      <c r="F172" s="116" t="s">
        <v>1048</v>
      </c>
      <c r="G172" s="116" t="s">
        <v>1065</v>
      </c>
      <c r="H172" s="116" t="s">
        <v>1066</v>
      </c>
      <c r="I172" s="116"/>
      <c r="J172" s="116"/>
      <c r="K172" s="116"/>
      <c r="L172" s="116"/>
      <c r="M172" s="116"/>
      <c r="N172" s="116"/>
      <c r="O172" s="116"/>
      <c r="P172" s="116"/>
    </row>
    <row r="173" spans="1:16" s="26" customFormat="1" ht="14" x14ac:dyDescent="0.2">
      <c r="A173" s="123"/>
      <c r="B173" s="124"/>
      <c r="C173" s="63"/>
      <c r="D173" s="131"/>
      <c r="E173" s="133">
        <v>1531</v>
      </c>
      <c r="F173" s="128" t="s">
        <v>1050</v>
      </c>
      <c r="G173" s="33" t="s">
        <v>1058</v>
      </c>
      <c r="H173" s="33" t="s">
        <v>1040</v>
      </c>
      <c r="I173" s="33"/>
      <c r="J173" s="33"/>
      <c r="K173" s="33"/>
      <c r="L173" s="33"/>
      <c r="M173" s="33"/>
      <c r="N173" s="33"/>
      <c r="O173" s="33"/>
      <c r="P173" s="33"/>
    </row>
    <row r="174" spans="1:16" x14ac:dyDescent="0.2">
      <c r="E174" t="s">
        <v>335</v>
      </c>
      <c r="F174" t="s">
        <v>156</v>
      </c>
      <c r="G174" s="12" t="s">
        <v>243</v>
      </c>
      <c r="H174" s="7" t="s">
        <v>1013</v>
      </c>
    </row>
    <row r="175" spans="1:16" x14ac:dyDescent="0.2">
      <c r="E175" t="s">
        <v>335</v>
      </c>
      <c r="F175" t="s">
        <v>156</v>
      </c>
      <c r="G175" s="17" t="s">
        <v>157</v>
      </c>
      <c r="H175" s="7" t="s">
        <v>1013</v>
      </c>
    </row>
    <row r="176" spans="1:16" x14ac:dyDescent="0.2">
      <c r="E176" t="s">
        <v>335</v>
      </c>
      <c r="F176" t="s">
        <v>156</v>
      </c>
      <c r="G176" s="12" t="s">
        <v>247</v>
      </c>
      <c r="H176" s="7" t="s">
        <v>1012</v>
      </c>
    </row>
    <row r="177" spans="5:8" x14ac:dyDescent="0.2">
      <c r="E177" t="s">
        <v>335</v>
      </c>
      <c r="F177" t="s">
        <v>156</v>
      </c>
      <c r="G177" s="13" t="s">
        <v>158</v>
      </c>
      <c r="H177" s="7" t="s">
        <v>1014</v>
      </c>
    </row>
    <row r="178" spans="5:8" x14ac:dyDescent="0.2">
      <c r="E178" t="s">
        <v>335</v>
      </c>
      <c r="F178" t="s">
        <v>156</v>
      </c>
      <c r="G178" s="12" t="s">
        <v>244</v>
      </c>
      <c r="H178" s="7" t="s">
        <v>1015</v>
      </c>
    </row>
    <row r="179" spans="5:8" x14ac:dyDescent="0.2">
      <c r="E179" t="s">
        <v>335</v>
      </c>
      <c r="F179" t="s">
        <v>156</v>
      </c>
      <c r="G179" s="12" t="s">
        <v>1016</v>
      </c>
      <c r="H179" s="7" t="s">
        <v>1017</v>
      </c>
    </row>
    <row r="180" spans="5:8" x14ac:dyDescent="0.2">
      <c r="E180" t="s">
        <v>336</v>
      </c>
      <c r="F180" t="s">
        <v>159</v>
      </c>
      <c r="G180" s="13" t="s">
        <v>31</v>
      </c>
      <c r="H180" t="s">
        <v>15</v>
      </c>
    </row>
    <row r="181" spans="5:8" x14ac:dyDescent="0.2">
      <c r="E181" t="s">
        <v>336</v>
      </c>
      <c r="F181" t="s">
        <v>159</v>
      </c>
      <c r="G181" s="13" t="s">
        <v>32</v>
      </c>
      <c r="H181" t="s">
        <v>16</v>
      </c>
    </row>
    <row r="182" spans="5:8" x14ac:dyDescent="0.2">
      <c r="E182" t="s">
        <v>336</v>
      </c>
      <c r="F182" t="s">
        <v>159</v>
      </c>
      <c r="G182" s="46" t="s">
        <v>413</v>
      </c>
      <c r="H182" t="s">
        <v>16</v>
      </c>
    </row>
    <row r="183" spans="5:8" x14ac:dyDescent="0.2">
      <c r="E183" t="s">
        <v>336</v>
      </c>
      <c r="F183" t="s">
        <v>159</v>
      </c>
      <c r="G183" s="45" t="s">
        <v>412</v>
      </c>
      <c r="H183" t="s">
        <v>17</v>
      </c>
    </row>
    <row r="184" spans="5:8" x14ac:dyDescent="0.2">
      <c r="E184" t="s">
        <v>336</v>
      </c>
      <c r="F184" t="s">
        <v>159</v>
      </c>
      <c r="G184" s="13" t="s">
        <v>34</v>
      </c>
      <c r="H184" t="s">
        <v>17</v>
      </c>
    </row>
    <row r="185" spans="5:8" x14ac:dyDescent="0.2">
      <c r="E185" t="s">
        <v>336</v>
      </c>
      <c r="F185" t="s">
        <v>159</v>
      </c>
      <c r="G185" s="16" t="s">
        <v>45</v>
      </c>
      <c r="H185" t="s">
        <v>18</v>
      </c>
    </row>
    <row r="186" spans="5:8" x14ac:dyDescent="0.2">
      <c r="E186" t="s">
        <v>337</v>
      </c>
      <c r="F186" t="s">
        <v>160</v>
      </c>
      <c r="G186" s="20" t="s">
        <v>752</v>
      </c>
      <c r="H186" t="s">
        <v>17</v>
      </c>
    </row>
    <row r="187" spans="5:8" x14ac:dyDescent="0.2">
      <c r="E187" t="s">
        <v>338</v>
      </c>
      <c r="F187" t="s">
        <v>161</v>
      </c>
      <c r="G187" s="2" t="s">
        <v>162</v>
      </c>
      <c r="H187" t="s">
        <v>16</v>
      </c>
    </row>
    <row r="188" spans="5:8" x14ac:dyDescent="0.2">
      <c r="E188" t="s">
        <v>338</v>
      </c>
      <c r="F188" t="s">
        <v>161</v>
      </c>
      <c r="G188" s="2" t="s">
        <v>163</v>
      </c>
      <c r="H188" t="s">
        <v>17</v>
      </c>
    </row>
    <row r="189" spans="5:8" x14ac:dyDescent="0.2">
      <c r="E189" t="s">
        <v>338</v>
      </c>
      <c r="F189" t="s">
        <v>161</v>
      </c>
      <c r="G189" s="2" t="s">
        <v>164</v>
      </c>
      <c r="H189" t="s">
        <v>18</v>
      </c>
    </row>
    <row r="190" spans="5:8" x14ac:dyDescent="0.2">
      <c r="E190" t="s">
        <v>338</v>
      </c>
      <c r="F190" t="s">
        <v>161</v>
      </c>
      <c r="G190" s="20" t="s">
        <v>246</v>
      </c>
      <c r="H190" t="s">
        <v>19</v>
      </c>
    </row>
    <row r="191" spans="5:8" x14ac:dyDescent="0.2">
      <c r="E191" t="s">
        <v>339</v>
      </c>
      <c r="F191" t="s">
        <v>165</v>
      </c>
      <c r="G191" s="19" t="s">
        <v>121</v>
      </c>
      <c r="H191" t="s">
        <v>17</v>
      </c>
    </row>
    <row r="192" spans="5:8" x14ac:dyDescent="0.2">
      <c r="E192" t="s">
        <v>340</v>
      </c>
      <c r="F192" t="s">
        <v>166</v>
      </c>
      <c r="G192" s="13" t="s">
        <v>31</v>
      </c>
      <c r="H192" t="s">
        <v>15</v>
      </c>
    </row>
    <row r="193" spans="5:8" x14ac:dyDescent="0.2">
      <c r="E193" t="s">
        <v>340</v>
      </c>
      <c r="F193" t="s">
        <v>166</v>
      </c>
      <c r="G193" s="13" t="s">
        <v>32</v>
      </c>
      <c r="H193" t="s">
        <v>16</v>
      </c>
    </row>
    <row r="194" spans="5:8" x14ac:dyDescent="0.2">
      <c r="E194" t="s">
        <v>340</v>
      </c>
      <c r="F194" t="s">
        <v>166</v>
      </c>
      <c r="G194" s="2" t="s">
        <v>167</v>
      </c>
      <c r="H194" t="s">
        <v>18</v>
      </c>
    </row>
    <row r="195" spans="5:8" x14ac:dyDescent="0.2">
      <c r="E195" t="s">
        <v>340</v>
      </c>
      <c r="F195" t="s">
        <v>166</v>
      </c>
      <c r="G195" s="2" t="s">
        <v>168</v>
      </c>
      <c r="H195" t="s">
        <v>19</v>
      </c>
    </row>
    <row r="196" spans="5:8" x14ac:dyDescent="0.2">
      <c r="E196" t="s">
        <v>341</v>
      </c>
      <c r="F196" t="s">
        <v>169</v>
      </c>
      <c r="G196" s="2" t="s">
        <v>42</v>
      </c>
      <c r="H196" t="s">
        <v>15</v>
      </c>
    </row>
    <row r="197" spans="5:8" x14ac:dyDescent="0.2">
      <c r="E197" t="s">
        <v>341</v>
      </c>
      <c r="F197" t="s">
        <v>169</v>
      </c>
      <c r="G197" s="48" t="s">
        <v>43</v>
      </c>
      <c r="H197" t="s">
        <v>16</v>
      </c>
    </row>
    <row r="198" spans="5:8" ht="26" x14ac:dyDescent="0.2">
      <c r="E198" t="s">
        <v>342</v>
      </c>
      <c r="F198" t="s">
        <v>170</v>
      </c>
      <c r="G198" s="48" t="s">
        <v>171</v>
      </c>
      <c r="H198" t="s">
        <v>238</v>
      </c>
    </row>
    <row r="199" spans="5:8" x14ac:dyDescent="0.2">
      <c r="E199" t="s">
        <v>342</v>
      </c>
      <c r="F199" t="s">
        <v>170</v>
      </c>
      <c r="G199" s="48" t="s">
        <v>43</v>
      </c>
      <c r="H199" t="s">
        <v>16</v>
      </c>
    </row>
    <row r="200" spans="5:8" x14ac:dyDescent="0.2">
      <c r="E200" t="s">
        <v>342</v>
      </c>
      <c r="F200" t="s">
        <v>170</v>
      </c>
      <c r="G200" s="20" t="s">
        <v>425</v>
      </c>
      <c r="H200" t="s">
        <v>18</v>
      </c>
    </row>
    <row r="201" spans="5:8" x14ac:dyDescent="0.2">
      <c r="E201" t="s">
        <v>343</v>
      </c>
      <c r="F201" t="s">
        <v>173</v>
      </c>
      <c r="G201" s="12" t="s">
        <v>410</v>
      </c>
      <c r="H201" t="s">
        <v>17</v>
      </c>
    </row>
    <row r="202" spans="5:8" x14ac:dyDescent="0.2">
      <c r="E202" t="s">
        <v>343</v>
      </c>
      <c r="F202" t="s">
        <v>173</v>
      </c>
      <c r="G202" s="12" t="s">
        <v>411</v>
      </c>
      <c r="H202" t="s">
        <v>17</v>
      </c>
    </row>
    <row r="203" spans="5:8" x14ac:dyDescent="0.2">
      <c r="E203" t="s">
        <v>344</v>
      </c>
      <c r="F203" t="s">
        <v>174</v>
      </c>
      <c r="G203" s="12" t="s">
        <v>243</v>
      </c>
      <c r="H203" t="s">
        <v>17</v>
      </c>
    </row>
    <row r="204" spans="5:8" x14ac:dyDescent="0.2">
      <c r="E204" t="s">
        <v>344</v>
      </c>
      <c r="F204" t="s">
        <v>174</v>
      </c>
      <c r="G204" s="12" t="s">
        <v>247</v>
      </c>
      <c r="H204" t="s">
        <v>18</v>
      </c>
    </row>
    <row r="205" spans="5:8" x14ac:dyDescent="0.2">
      <c r="E205" t="s">
        <v>344</v>
      </c>
      <c r="F205" t="s">
        <v>174</v>
      </c>
      <c r="G205" s="12" t="s">
        <v>460</v>
      </c>
      <c r="H205" t="s">
        <v>19</v>
      </c>
    </row>
    <row r="206" spans="5:8" x14ac:dyDescent="0.2">
      <c r="E206" t="s">
        <v>344</v>
      </c>
      <c r="F206" t="s">
        <v>174</v>
      </c>
      <c r="G206" s="12" t="s">
        <v>244</v>
      </c>
      <c r="H206" t="s">
        <v>19</v>
      </c>
    </row>
    <row r="207" spans="5:8" x14ac:dyDescent="0.2">
      <c r="E207" t="s">
        <v>344</v>
      </c>
      <c r="F207" t="s">
        <v>174</v>
      </c>
      <c r="G207" s="12" t="s">
        <v>405</v>
      </c>
      <c r="H207" t="s">
        <v>20</v>
      </c>
    </row>
    <row r="208" spans="5:8" x14ac:dyDescent="0.2">
      <c r="E208" t="s">
        <v>345</v>
      </c>
      <c r="F208" t="s">
        <v>175</v>
      </c>
      <c r="G208" s="12" t="s">
        <v>243</v>
      </c>
      <c r="H208" s="7" t="s">
        <v>754</v>
      </c>
    </row>
    <row r="209" spans="5:8" x14ac:dyDescent="0.2">
      <c r="E209" t="s">
        <v>345</v>
      </c>
      <c r="F209" t="s">
        <v>175</v>
      </c>
      <c r="G209" s="12" t="s">
        <v>753</v>
      </c>
      <c r="H209" s="7" t="s">
        <v>755</v>
      </c>
    </row>
    <row r="210" spans="5:8" x14ac:dyDescent="0.2">
      <c r="E210" t="s">
        <v>345</v>
      </c>
      <c r="F210" t="s">
        <v>175</v>
      </c>
      <c r="G210" s="12" t="s">
        <v>457</v>
      </c>
      <c r="H210" s="7" t="s">
        <v>755</v>
      </c>
    </row>
    <row r="211" spans="5:8" x14ac:dyDescent="0.2">
      <c r="E211" t="s">
        <v>345</v>
      </c>
      <c r="F211" t="s">
        <v>175</v>
      </c>
      <c r="G211" s="12" t="s">
        <v>460</v>
      </c>
      <c r="H211" s="7" t="s">
        <v>756</v>
      </c>
    </row>
    <row r="212" spans="5:8" x14ac:dyDescent="0.2">
      <c r="E212" t="s">
        <v>345</v>
      </c>
      <c r="F212" t="s">
        <v>175</v>
      </c>
      <c r="G212" s="12" t="s">
        <v>244</v>
      </c>
      <c r="H212" t="s">
        <v>20</v>
      </c>
    </row>
    <row r="213" spans="5:8" x14ac:dyDescent="0.2">
      <c r="E213" t="s">
        <v>346</v>
      </c>
      <c r="F213" t="s">
        <v>176</v>
      </c>
      <c r="G213" s="12" t="s">
        <v>243</v>
      </c>
      <c r="H213" t="s">
        <v>17</v>
      </c>
    </row>
    <row r="214" spans="5:8" x14ac:dyDescent="0.2">
      <c r="E214" t="s">
        <v>346</v>
      </c>
      <c r="F214" t="s">
        <v>176</v>
      </c>
      <c r="G214" s="12" t="s">
        <v>247</v>
      </c>
      <c r="H214" t="s">
        <v>18</v>
      </c>
    </row>
    <row r="215" spans="5:8" x14ac:dyDescent="0.2">
      <c r="E215" t="s">
        <v>346</v>
      </c>
      <c r="F215" t="s">
        <v>176</v>
      </c>
      <c r="G215" s="12" t="s">
        <v>244</v>
      </c>
      <c r="H215" t="s">
        <v>19</v>
      </c>
    </row>
    <row r="216" spans="5:8" x14ac:dyDescent="0.2">
      <c r="E216" t="s">
        <v>346</v>
      </c>
      <c r="F216" t="s">
        <v>176</v>
      </c>
      <c r="G216" s="12" t="s">
        <v>405</v>
      </c>
      <c r="H216" t="s">
        <v>20</v>
      </c>
    </row>
    <row r="217" spans="5:8" x14ac:dyDescent="0.2">
      <c r="E217" t="s">
        <v>347</v>
      </c>
      <c r="F217" t="s">
        <v>177</v>
      </c>
      <c r="G217" s="12" t="s">
        <v>243</v>
      </c>
      <c r="H217" t="s">
        <v>17</v>
      </c>
    </row>
    <row r="218" spans="5:8" x14ac:dyDescent="0.2">
      <c r="E218" t="s">
        <v>347</v>
      </c>
      <c r="F218" t="s">
        <v>177</v>
      </c>
      <c r="G218" s="12" t="s">
        <v>247</v>
      </c>
      <c r="H218" t="s">
        <v>18</v>
      </c>
    </row>
    <row r="219" spans="5:8" x14ac:dyDescent="0.2">
      <c r="E219" t="s">
        <v>347</v>
      </c>
      <c r="F219" t="s">
        <v>177</v>
      </c>
      <c r="G219" s="12" t="s">
        <v>244</v>
      </c>
      <c r="H219" t="s">
        <v>19</v>
      </c>
    </row>
    <row r="220" spans="5:8" x14ac:dyDescent="0.2">
      <c r="E220" t="s">
        <v>347</v>
      </c>
      <c r="F220" t="s">
        <v>177</v>
      </c>
      <c r="G220" s="12" t="s">
        <v>405</v>
      </c>
      <c r="H220" t="s">
        <v>20</v>
      </c>
    </row>
    <row r="221" spans="5:8" x14ac:dyDescent="0.2">
      <c r="E221" t="s">
        <v>348</v>
      </c>
      <c r="F221" t="s">
        <v>178</v>
      </c>
      <c r="G221" s="12" t="s">
        <v>243</v>
      </c>
      <c r="H221" t="s">
        <v>17</v>
      </c>
    </row>
    <row r="222" spans="5:8" x14ac:dyDescent="0.2">
      <c r="E222" t="s">
        <v>348</v>
      </c>
      <c r="F222" t="s">
        <v>178</v>
      </c>
      <c r="G222" s="12" t="s">
        <v>247</v>
      </c>
      <c r="H222" t="s">
        <v>18</v>
      </c>
    </row>
    <row r="223" spans="5:8" x14ac:dyDescent="0.2">
      <c r="E223" t="s">
        <v>348</v>
      </c>
      <c r="F223" t="s">
        <v>178</v>
      </c>
      <c r="G223" s="12" t="s">
        <v>244</v>
      </c>
      <c r="H223" t="s">
        <v>19</v>
      </c>
    </row>
    <row r="224" spans="5:8" x14ac:dyDescent="0.2">
      <c r="E224" t="s">
        <v>348</v>
      </c>
      <c r="F224" t="s">
        <v>178</v>
      </c>
      <c r="G224" s="12" t="s">
        <v>405</v>
      </c>
      <c r="H224" t="s">
        <v>20</v>
      </c>
    </row>
    <row r="225" spans="5:8" x14ac:dyDescent="0.2">
      <c r="E225" t="s">
        <v>349</v>
      </c>
      <c r="F225" t="s">
        <v>180</v>
      </c>
      <c r="G225" s="12" t="s">
        <v>243</v>
      </c>
      <c r="H225" t="s">
        <v>17</v>
      </c>
    </row>
    <row r="226" spans="5:8" x14ac:dyDescent="0.2">
      <c r="E226" t="s">
        <v>349</v>
      </c>
      <c r="F226" t="s">
        <v>180</v>
      </c>
      <c r="G226" s="12" t="s">
        <v>247</v>
      </c>
      <c r="H226" t="s">
        <v>18</v>
      </c>
    </row>
    <row r="227" spans="5:8" x14ac:dyDescent="0.2">
      <c r="E227" t="s">
        <v>349</v>
      </c>
      <c r="F227" t="s">
        <v>180</v>
      </c>
      <c r="G227" s="12" t="s">
        <v>244</v>
      </c>
      <c r="H227" t="s">
        <v>19</v>
      </c>
    </row>
    <row r="228" spans="5:8" x14ac:dyDescent="0.2">
      <c r="E228" t="s">
        <v>349</v>
      </c>
      <c r="F228" t="s">
        <v>180</v>
      </c>
      <c r="G228" s="2" t="s">
        <v>82</v>
      </c>
      <c r="H228" t="s">
        <v>20</v>
      </c>
    </row>
    <row r="229" spans="5:8" x14ac:dyDescent="0.2">
      <c r="E229" t="s">
        <v>350</v>
      </c>
      <c r="F229" t="s">
        <v>181</v>
      </c>
      <c r="G229" s="12" t="s">
        <v>742</v>
      </c>
      <c r="H229" t="s">
        <v>17</v>
      </c>
    </row>
    <row r="230" spans="5:8" x14ac:dyDescent="0.2">
      <c r="E230" t="s">
        <v>350</v>
      </c>
      <c r="F230" t="s">
        <v>181</v>
      </c>
      <c r="G230" s="12" t="s">
        <v>247</v>
      </c>
      <c r="H230" t="s">
        <v>18</v>
      </c>
    </row>
    <row r="231" spans="5:8" x14ac:dyDescent="0.2">
      <c r="E231" t="s">
        <v>350</v>
      </c>
      <c r="F231" t="s">
        <v>181</v>
      </c>
      <c r="G231" s="12" t="s">
        <v>244</v>
      </c>
      <c r="H231" t="s">
        <v>19</v>
      </c>
    </row>
    <row r="232" spans="5:8" x14ac:dyDescent="0.2">
      <c r="E232" t="s">
        <v>350</v>
      </c>
      <c r="F232" t="s">
        <v>181</v>
      </c>
      <c r="G232" s="12" t="s">
        <v>405</v>
      </c>
      <c r="H232" t="s">
        <v>20</v>
      </c>
    </row>
    <row r="233" spans="5:8" x14ac:dyDescent="0.2">
      <c r="E233" t="s">
        <v>351</v>
      </c>
      <c r="F233" t="s">
        <v>182</v>
      </c>
      <c r="G233" s="12" t="s">
        <v>243</v>
      </c>
      <c r="H233" t="s">
        <v>16</v>
      </c>
    </row>
    <row r="234" spans="5:8" x14ac:dyDescent="0.2">
      <c r="E234" t="s">
        <v>351</v>
      </c>
      <c r="F234" t="s">
        <v>182</v>
      </c>
      <c r="G234" s="12" t="s">
        <v>247</v>
      </c>
      <c r="H234" t="s">
        <v>17</v>
      </c>
    </row>
    <row r="235" spans="5:8" x14ac:dyDescent="0.2">
      <c r="E235" t="s">
        <v>351</v>
      </c>
      <c r="F235" t="s">
        <v>182</v>
      </c>
      <c r="G235" s="12" t="s">
        <v>244</v>
      </c>
      <c r="H235" t="s">
        <v>19</v>
      </c>
    </row>
    <row r="236" spans="5:8" x14ac:dyDescent="0.2">
      <c r="E236" t="s">
        <v>352</v>
      </c>
      <c r="F236" t="s">
        <v>183</v>
      </c>
      <c r="G236" s="12" t="s">
        <v>742</v>
      </c>
      <c r="H236" t="s">
        <v>17</v>
      </c>
    </row>
    <row r="237" spans="5:8" x14ac:dyDescent="0.2">
      <c r="E237" t="s">
        <v>352</v>
      </c>
      <c r="F237" t="s">
        <v>183</v>
      </c>
      <c r="G237" s="12" t="s">
        <v>753</v>
      </c>
      <c r="H237" s="7" t="s">
        <v>1006</v>
      </c>
    </row>
    <row r="238" spans="5:8" x14ac:dyDescent="0.2">
      <c r="E238" t="s">
        <v>352</v>
      </c>
      <c r="F238" t="s">
        <v>183</v>
      </c>
      <c r="G238" s="12" t="s">
        <v>247</v>
      </c>
      <c r="H238" t="s">
        <v>19</v>
      </c>
    </row>
    <row r="239" spans="5:8" x14ac:dyDescent="0.2">
      <c r="E239" t="s">
        <v>352</v>
      </c>
      <c r="F239" t="s">
        <v>183</v>
      </c>
      <c r="G239" s="12" t="s">
        <v>460</v>
      </c>
      <c r="H239" s="7" t="s">
        <v>1007</v>
      </c>
    </row>
    <row r="240" spans="5:8" x14ac:dyDescent="0.2">
      <c r="E240" t="s">
        <v>352</v>
      </c>
      <c r="F240" t="s">
        <v>183</v>
      </c>
      <c r="G240" s="12" t="s">
        <v>244</v>
      </c>
      <c r="H240" t="s">
        <v>20</v>
      </c>
    </row>
    <row r="241" spans="5:8" x14ac:dyDescent="0.2">
      <c r="E241" t="s">
        <v>353</v>
      </c>
      <c r="F241" t="s">
        <v>184</v>
      </c>
      <c r="G241" s="12" t="s">
        <v>243</v>
      </c>
      <c r="H241" t="s">
        <v>17</v>
      </c>
    </row>
    <row r="242" spans="5:8" x14ac:dyDescent="0.2">
      <c r="E242" t="s">
        <v>353</v>
      </c>
      <c r="F242" t="s">
        <v>184</v>
      </c>
      <c r="G242" s="12" t="s">
        <v>247</v>
      </c>
      <c r="H242" t="s">
        <v>19</v>
      </c>
    </row>
    <row r="243" spans="5:8" x14ac:dyDescent="0.2">
      <c r="E243" t="s">
        <v>353</v>
      </c>
      <c r="F243" t="s">
        <v>184</v>
      </c>
      <c r="G243" s="12" t="s">
        <v>244</v>
      </c>
      <c r="H243" t="s">
        <v>20</v>
      </c>
    </row>
    <row r="244" spans="5:8" x14ac:dyDescent="0.2">
      <c r="E244" t="s">
        <v>354</v>
      </c>
      <c r="F244" t="s">
        <v>185</v>
      </c>
      <c r="G244" s="12" t="s">
        <v>243</v>
      </c>
      <c r="H244" t="s">
        <v>15</v>
      </c>
    </row>
    <row r="245" spans="5:8" x14ac:dyDescent="0.2">
      <c r="E245" t="s">
        <v>354</v>
      </c>
      <c r="F245" t="s">
        <v>185</v>
      </c>
      <c r="G245" s="12" t="s">
        <v>247</v>
      </c>
      <c r="H245" t="s">
        <v>16</v>
      </c>
    </row>
    <row r="246" spans="5:8" x14ac:dyDescent="0.2">
      <c r="E246" t="s">
        <v>354</v>
      </c>
      <c r="F246" t="s">
        <v>185</v>
      </c>
      <c r="G246" s="12" t="s">
        <v>244</v>
      </c>
      <c r="H246" t="s">
        <v>18</v>
      </c>
    </row>
    <row r="247" spans="5:8" x14ac:dyDescent="0.2">
      <c r="E247" t="s">
        <v>355</v>
      </c>
      <c r="F247" t="s">
        <v>186</v>
      </c>
      <c r="G247" s="12" t="s">
        <v>243</v>
      </c>
      <c r="H247" t="s">
        <v>17</v>
      </c>
    </row>
    <row r="248" spans="5:8" x14ac:dyDescent="0.2">
      <c r="E248" t="s">
        <v>355</v>
      </c>
      <c r="F248" t="s">
        <v>186</v>
      </c>
      <c r="G248" s="12" t="s">
        <v>247</v>
      </c>
      <c r="H248" t="s">
        <v>18</v>
      </c>
    </row>
    <row r="249" spans="5:8" x14ac:dyDescent="0.2">
      <c r="E249" t="s">
        <v>355</v>
      </c>
      <c r="F249" t="s">
        <v>186</v>
      </c>
      <c r="G249" s="12" t="s">
        <v>244</v>
      </c>
      <c r="H249" t="s">
        <v>19</v>
      </c>
    </row>
    <row r="250" spans="5:8" x14ac:dyDescent="0.2">
      <c r="E250" t="s">
        <v>355</v>
      </c>
      <c r="F250" t="s">
        <v>186</v>
      </c>
      <c r="G250" s="12" t="s">
        <v>405</v>
      </c>
      <c r="H250" t="s">
        <v>20</v>
      </c>
    </row>
    <row r="251" spans="5:8" x14ac:dyDescent="0.2">
      <c r="E251" t="s">
        <v>356</v>
      </c>
      <c r="F251" t="s">
        <v>187</v>
      </c>
      <c r="G251" s="2" t="s">
        <v>85</v>
      </c>
      <c r="H251" t="s">
        <v>21</v>
      </c>
    </row>
    <row r="252" spans="5:8" x14ac:dyDescent="0.2">
      <c r="E252" t="s">
        <v>357</v>
      </c>
      <c r="F252" t="s">
        <v>188</v>
      </c>
      <c r="G252" s="2" t="s">
        <v>85</v>
      </c>
      <c r="H252" t="s">
        <v>21</v>
      </c>
    </row>
    <row r="253" spans="5:8" x14ac:dyDescent="0.2">
      <c r="E253" t="s">
        <v>358</v>
      </c>
      <c r="F253" t="s">
        <v>189</v>
      </c>
      <c r="G253" s="14" t="s">
        <v>190</v>
      </c>
      <c r="H253" t="s">
        <v>16</v>
      </c>
    </row>
    <row r="254" spans="5:8" x14ac:dyDescent="0.2">
      <c r="E254" t="s">
        <v>358</v>
      </c>
      <c r="F254" t="s">
        <v>189</v>
      </c>
      <c r="G254" s="12" t="s">
        <v>247</v>
      </c>
      <c r="H254" t="s">
        <v>18</v>
      </c>
    </row>
    <row r="255" spans="5:8" x14ac:dyDescent="0.2">
      <c r="E255" t="s">
        <v>359</v>
      </c>
      <c r="F255" t="s">
        <v>191</v>
      </c>
      <c r="G255" s="2" t="s">
        <v>85</v>
      </c>
      <c r="H255" t="s">
        <v>21</v>
      </c>
    </row>
    <row r="256" spans="5:8" x14ac:dyDescent="0.2">
      <c r="E256" t="s">
        <v>360</v>
      </c>
      <c r="F256" t="s">
        <v>192</v>
      </c>
      <c r="G256" s="2" t="s">
        <v>85</v>
      </c>
      <c r="H256" t="s">
        <v>21</v>
      </c>
    </row>
    <row r="257" spans="5:8" x14ac:dyDescent="0.2">
      <c r="E257" t="s">
        <v>361</v>
      </c>
      <c r="F257" t="s">
        <v>193</v>
      </c>
      <c r="G257" s="12" t="s">
        <v>243</v>
      </c>
      <c r="H257" t="s">
        <v>18</v>
      </c>
    </row>
    <row r="258" spans="5:8" x14ac:dyDescent="0.2">
      <c r="E258" t="s">
        <v>361</v>
      </c>
      <c r="F258" t="s">
        <v>193</v>
      </c>
      <c r="G258" s="12" t="s">
        <v>247</v>
      </c>
      <c r="H258" t="s">
        <v>19</v>
      </c>
    </row>
    <row r="259" spans="5:8" x14ac:dyDescent="0.2">
      <c r="E259" t="s">
        <v>361</v>
      </c>
      <c r="F259" t="s">
        <v>193</v>
      </c>
      <c r="G259" s="12" t="s">
        <v>244</v>
      </c>
      <c r="H259" t="s">
        <v>20</v>
      </c>
    </row>
    <row r="260" spans="5:8" x14ac:dyDescent="0.2">
      <c r="E260" t="s">
        <v>362</v>
      </c>
      <c r="F260" t="s">
        <v>194</v>
      </c>
      <c r="G260" s="12" t="s">
        <v>243</v>
      </c>
      <c r="H260" t="s">
        <v>17</v>
      </c>
    </row>
    <row r="261" spans="5:8" x14ac:dyDescent="0.2">
      <c r="E261" t="s">
        <v>362</v>
      </c>
      <c r="F261" t="s">
        <v>194</v>
      </c>
      <c r="G261" s="12" t="s">
        <v>247</v>
      </c>
      <c r="H261" t="s">
        <v>19</v>
      </c>
    </row>
    <row r="262" spans="5:8" x14ac:dyDescent="0.2">
      <c r="E262" t="s">
        <v>362</v>
      </c>
      <c r="F262" t="s">
        <v>194</v>
      </c>
      <c r="G262" s="12" t="s">
        <v>244</v>
      </c>
      <c r="H262" t="s">
        <v>20</v>
      </c>
    </row>
    <row r="263" spans="5:8" x14ac:dyDescent="0.2">
      <c r="E263" t="s">
        <v>363</v>
      </c>
      <c r="F263" t="s">
        <v>195</v>
      </c>
      <c r="G263" s="2" t="s">
        <v>61</v>
      </c>
      <c r="H263" t="s">
        <v>17</v>
      </c>
    </row>
    <row r="264" spans="5:8" x14ac:dyDescent="0.2">
      <c r="E264" t="s">
        <v>363</v>
      </c>
      <c r="F264" t="s">
        <v>195</v>
      </c>
      <c r="G264" s="12" t="s">
        <v>244</v>
      </c>
      <c r="H264" t="s">
        <v>19</v>
      </c>
    </row>
    <row r="265" spans="5:8" x14ac:dyDescent="0.2">
      <c r="E265" t="s">
        <v>364</v>
      </c>
      <c r="F265" t="s">
        <v>196</v>
      </c>
      <c r="G265" s="12" t="s">
        <v>247</v>
      </c>
      <c r="H265" t="s">
        <v>17</v>
      </c>
    </row>
    <row r="266" spans="5:8" x14ac:dyDescent="0.2">
      <c r="E266" t="s">
        <v>364</v>
      </c>
      <c r="F266" t="s">
        <v>196</v>
      </c>
      <c r="G266" s="12" t="s">
        <v>244</v>
      </c>
      <c r="H266" t="s">
        <v>18</v>
      </c>
    </row>
    <row r="267" spans="5:8" x14ac:dyDescent="0.2">
      <c r="E267" t="s">
        <v>364</v>
      </c>
      <c r="F267" t="s">
        <v>196</v>
      </c>
      <c r="G267" s="12" t="s">
        <v>405</v>
      </c>
      <c r="H267" t="s">
        <v>19</v>
      </c>
    </row>
    <row r="268" spans="5:8" x14ac:dyDescent="0.2">
      <c r="E268" t="s">
        <v>364</v>
      </c>
      <c r="F268" t="s">
        <v>196</v>
      </c>
      <c r="G268" s="2" t="s">
        <v>197</v>
      </c>
      <c r="H268" t="s">
        <v>20</v>
      </c>
    </row>
    <row r="269" spans="5:8" x14ac:dyDescent="0.2">
      <c r="E269" t="s">
        <v>364</v>
      </c>
      <c r="F269" t="s">
        <v>196</v>
      </c>
      <c r="G269" s="2" t="s">
        <v>198</v>
      </c>
      <c r="H269" t="s">
        <v>21</v>
      </c>
    </row>
    <row r="270" spans="5:8" x14ac:dyDescent="0.2">
      <c r="E270" t="s">
        <v>365</v>
      </c>
      <c r="F270" t="s">
        <v>199</v>
      </c>
      <c r="G270" s="12" t="s">
        <v>243</v>
      </c>
      <c r="H270" t="s">
        <v>17</v>
      </c>
    </row>
    <row r="271" spans="5:8" x14ac:dyDescent="0.2">
      <c r="E271" t="s">
        <v>365</v>
      </c>
      <c r="F271" t="s">
        <v>199</v>
      </c>
      <c r="G271" s="12" t="s">
        <v>247</v>
      </c>
      <c r="H271" t="s">
        <v>19</v>
      </c>
    </row>
    <row r="272" spans="5:8" x14ac:dyDescent="0.2">
      <c r="E272" t="s">
        <v>365</v>
      </c>
      <c r="F272" t="s">
        <v>199</v>
      </c>
      <c r="G272" s="12" t="s">
        <v>244</v>
      </c>
      <c r="H272" t="s">
        <v>20</v>
      </c>
    </row>
    <row r="273" spans="5:8" x14ac:dyDescent="0.2">
      <c r="E273" t="s">
        <v>366</v>
      </c>
      <c r="F273" t="s">
        <v>200</v>
      </c>
      <c r="G273" s="12" t="s">
        <v>243</v>
      </c>
      <c r="H273" t="s">
        <v>17</v>
      </c>
    </row>
    <row r="274" spans="5:8" x14ac:dyDescent="0.2">
      <c r="E274" t="s">
        <v>366</v>
      </c>
      <c r="F274" t="s">
        <v>200</v>
      </c>
      <c r="G274" s="12" t="s">
        <v>247</v>
      </c>
      <c r="H274" t="s">
        <v>19</v>
      </c>
    </row>
    <row r="275" spans="5:8" x14ac:dyDescent="0.2">
      <c r="E275" t="s">
        <v>366</v>
      </c>
      <c r="F275" t="s">
        <v>200</v>
      </c>
      <c r="G275" s="12" t="s">
        <v>244</v>
      </c>
      <c r="H275" t="s">
        <v>20</v>
      </c>
    </row>
    <row r="276" spans="5:8" x14ac:dyDescent="0.2">
      <c r="E276" t="s">
        <v>367</v>
      </c>
      <c r="F276" t="s">
        <v>201</v>
      </c>
      <c r="G276" s="12" t="s">
        <v>247</v>
      </c>
      <c r="H276" t="s">
        <v>20</v>
      </c>
    </row>
    <row r="277" spans="5:8" x14ac:dyDescent="0.2">
      <c r="E277" t="s">
        <v>368</v>
      </c>
      <c r="F277" t="s">
        <v>202</v>
      </c>
      <c r="G277" s="12" t="s">
        <v>247</v>
      </c>
      <c r="H277" t="s">
        <v>20</v>
      </c>
    </row>
    <row r="278" spans="5:8" x14ac:dyDescent="0.2">
      <c r="E278" t="s">
        <v>369</v>
      </c>
      <c r="F278" t="s">
        <v>370</v>
      </c>
      <c r="G278" s="12" t="s">
        <v>247</v>
      </c>
      <c r="H278" t="s">
        <v>17</v>
      </c>
    </row>
    <row r="279" spans="5:8" x14ac:dyDescent="0.2">
      <c r="E279" t="s">
        <v>369</v>
      </c>
      <c r="F279" t="s">
        <v>370</v>
      </c>
      <c r="G279" s="13" t="s">
        <v>158</v>
      </c>
      <c r="H279" t="s">
        <v>18</v>
      </c>
    </row>
    <row r="280" spans="5:8" x14ac:dyDescent="0.2">
      <c r="E280" t="s">
        <v>369</v>
      </c>
      <c r="F280" t="s">
        <v>370</v>
      </c>
      <c r="G280" s="12" t="s">
        <v>244</v>
      </c>
      <c r="H280" t="s">
        <v>19</v>
      </c>
    </row>
    <row r="281" spans="5:8" x14ac:dyDescent="0.2">
      <c r="E281" t="s">
        <v>369</v>
      </c>
      <c r="F281" t="s">
        <v>370</v>
      </c>
      <c r="G281" s="12" t="s">
        <v>405</v>
      </c>
      <c r="H281" t="s">
        <v>20</v>
      </c>
    </row>
    <row r="282" spans="5:8" x14ac:dyDescent="0.2">
      <c r="E282" t="s">
        <v>371</v>
      </c>
      <c r="F282" t="s">
        <v>203</v>
      </c>
      <c r="G282" s="12" t="s">
        <v>243</v>
      </c>
      <c r="H282" t="s">
        <v>17</v>
      </c>
    </row>
    <row r="283" spans="5:8" x14ac:dyDescent="0.2">
      <c r="E283" t="s">
        <v>371</v>
      </c>
      <c r="F283" t="s">
        <v>203</v>
      </c>
      <c r="G283" s="17" t="s">
        <v>157</v>
      </c>
      <c r="H283" t="s">
        <v>17</v>
      </c>
    </row>
    <row r="284" spans="5:8" x14ac:dyDescent="0.2">
      <c r="E284" t="s">
        <v>371</v>
      </c>
      <c r="F284" t="s">
        <v>203</v>
      </c>
      <c r="G284" s="12" t="s">
        <v>247</v>
      </c>
      <c r="H284" t="s">
        <v>18</v>
      </c>
    </row>
    <row r="285" spans="5:8" x14ac:dyDescent="0.2">
      <c r="E285" t="s">
        <v>371</v>
      </c>
      <c r="F285" t="s">
        <v>203</v>
      </c>
      <c r="G285" s="13" t="s">
        <v>158</v>
      </c>
      <c r="H285" t="s">
        <v>19</v>
      </c>
    </row>
    <row r="286" spans="5:8" x14ac:dyDescent="0.2">
      <c r="E286" t="s">
        <v>371</v>
      </c>
      <c r="F286" t="s">
        <v>203</v>
      </c>
      <c r="G286" s="12" t="s">
        <v>244</v>
      </c>
      <c r="H286" t="s">
        <v>20</v>
      </c>
    </row>
    <row r="287" spans="5:8" x14ac:dyDescent="0.2">
      <c r="E287" t="s">
        <v>371</v>
      </c>
      <c r="F287" t="s">
        <v>203</v>
      </c>
      <c r="G287" s="12" t="s">
        <v>405</v>
      </c>
      <c r="H287" t="s">
        <v>21</v>
      </c>
    </row>
    <row r="288" spans="5:8" ht="14.25" customHeight="1" x14ac:dyDescent="0.2">
      <c r="E288" t="s">
        <v>372</v>
      </c>
      <c r="F288" t="s">
        <v>204</v>
      </c>
      <c r="G288" s="12" t="s">
        <v>243</v>
      </c>
      <c r="H288" t="s">
        <v>17</v>
      </c>
    </row>
    <row r="289" spans="5:8" ht="14.25" customHeight="1" x14ac:dyDescent="0.2">
      <c r="E289" t="s">
        <v>372</v>
      </c>
      <c r="F289" t="s">
        <v>204</v>
      </c>
      <c r="G289" s="12" t="s">
        <v>247</v>
      </c>
      <c r="H289" t="s">
        <v>18</v>
      </c>
    </row>
    <row r="290" spans="5:8" ht="14.25" customHeight="1" x14ac:dyDescent="0.2">
      <c r="E290" t="s">
        <v>372</v>
      </c>
      <c r="F290" t="s">
        <v>204</v>
      </c>
      <c r="G290" s="12" t="s">
        <v>244</v>
      </c>
      <c r="H290" t="s">
        <v>20</v>
      </c>
    </row>
    <row r="291" spans="5:8" x14ac:dyDescent="0.2">
      <c r="E291" t="s">
        <v>373</v>
      </c>
      <c r="F291" t="s">
        <v>205</v>
      </c>
      <c r="G291" s="12" t="s">
        <v>243</v>
      </c>
      <c r="H291" s="7" t="s">
        <v>1013</v>
      </c>
    </row>
    <row r="292" spans="5:8" x14ac:dyDescent="0.2">
      <c r="E292" t="s">
        <v>373</v>
      </c>
      <c r="F292" t="s">
        <v>205</v>
      </c>
      <c r="G292" s="17" t="s">
        <v>157</v>
      </c>
      <c r="H292" s="7" t="s">
        <v>1013</v>
      </c>
    </row>
    <row r="293" spans="5:8" x14ac:dyDescent="0.2">
      <c r="E293" t="s">
        <v>373</v>
      </c>
      <c r="F293" t="s">
        <v>205</v>
      </c>
      <c r="G293" s="12" t="s">
        <v>247</v>
      </c>
      <c r="H293" s="7" t="s">
        <v>1012</v>
      </c>
    </row>
    <row r="294" spans="5:8" x14ac:dyDescent="0.2">
      <c r="E294" t="s">
        <v>373</v>
      </c>
      <c r="F294" t="s">
        <v>205</v>
      </c>
      <c r="G294" s="13" t="s">
        <v>158</v>
      </c>
      <c r="H294" s="7" t="s">
        <v>1014</v>
      </c>
    </row>
    <row r="295" spans="5:8" x14ac:dyDescent="0.2">
      <c r="E295" t="s">
        <v>373</v>
      </c>
      <c r="F295" t="s">
        <v>205</v>
      </c>
      <c r="G295" s="12" t="s">
        <v>244</v>
      </c>
      <c r="H295" s="7" t="s">
        <v>1015</v>
      </c>
    </row>
    <row r="296" spans="5:8" x14ac:dyDescent="0.2">
      <c r="E296" t="s">
        <v>373</v>
      </c>
      <c r="F296" t="s">
        <v>205</v>
      </c>
      <c r="G296" s="12" t="s">
        <v>1016</v>
      </c>
      <c r="H296" s="7" t="s">
        <v>1017</v>
      </c>
    </row>
    <row r="297" spans="5:8" x14ac:dyDescent="0.2">
      <c r="E297" t="s">
        <v>374</v>
      </c>
      <c r="F297" t="s">
        <v>206</v>
      </c>
      <c r="G297" s="12" t="s">
        <v>243</v>
      </c>
      <c r="H297" s="7" t="s">
        <v>1014</v>
      </c>
    </row>
    <row r="298" spans="5:8" x14ac:dyDescent="0.2">
      <c r="E298" t="s">
        <v>374</v>
      </c>
      <c r="F298" t="s">
        <v>206</v>
      </c>
      <c r="G298" s="12" t="s">
        <v>247</v>
      </c>
      <c r="H298" s="7" t="s">
        <v>1015</v>
      </c>
    </row>
    <row r="299" spans="5:8" x14ac:dyDescent="0.2">
      <c r="E299" t="s">
        <v>374</v>
      </c>
      <c r="F299" t="s">
        <v>206</v>
      </c>
      <c r="G299" s="12" t="s">
        <v>244</v>
      </c>
      <c r="H299" s="7" t="s">
        <v>1018</v>
      </c>
    </row>
    <row r="300" spans="5:8" x14ac:dyDescent="0.2">
      <c r="E300" t="s">
        <v>374</v>
      </c>
      <c r="F300" t="s">
        <v>206</v>
      </c>
      <c r="G300" s="12" t="s">
        <v>405</v>
      </c>
      <c r="H300" s="7" t="s">
        <v>1017</v>
      </c>
    </row>
    <row r="301" spans="5:8" x14ac:dyDescent="0.2">
      <c r="E301" t="s">
        <v>375</v>
      </c>
      <c r="F301" t="s">
        <v>207</v>
      </c>
      <c r="G301" s="12" t="s">
        <v>243</v>
      </c>
      <c r="H301" t="s">
        <v>17</v>
      </c>
    </row>
    <row r="302" spans="5:8" x14ac:dyDescent="0.2">
      <c r="E302" t="s">
        <v>375</v>
      </c>
      <c r="F302" t="s">
        <v>207</v>
      </c>
      <c r="G302" s="12" t="s">
        <v>247</v>
      </c>
      <c r="H302" t="s">
        <v>18</v>
      </c>
    </row>
    <row r="303" spans="5:8" x14ac:dyDescent="0.2">
      <c r="E303" t="s">
        <v>375</v>
      </c>
      <c r="F303" t="s">
        <v>207</v>
      </c>
      <c r="G303" s="12" t="s">
        <v>244</v>
      </c>
      <c r="H303" t="s">
        <v>19</v>
      </c>
    </row>
    <row r="304" spans="5:8" x14ac:dyDescent="0.2">
      <c r="E304" t="s">
        <v>376</v>
      </c>
      <c r="F304" t="s">
        <v>208</v>
      </c>
      <c r="G304" s="12" t="s">
        <v>243</v>
      </c>
      <c r="H304" t="s">
        <v>16</v>
      </c>
    </row>
    <row r="305" spans="5:8" x14ac:dyDescent="0.2">
      <c r="E305" t="s">
        <v>376</v>
      </c>
      <c r="F305" t="s">
        <v>208</v>
      </c>
      <c r="G305" s="12" t="s">
        <v>247</v>
      </c>
      <c r="H305" t="s">
        <v>18</v>
      </c>
    </row>
    <row r="306" spans="5:8" x14ac:dyDescent="0.2">
      <c r="E306" t="s">
        <v>376</v>
      </c>
      <c r="F306" t="s">
        <v>208</v>
      </c>
      <c r="G306" s="12" t="s">
        <v>244</v>
      </c>
      <c r="H306" t="s">
        <v>20</v>
      </c>
    </row>
    <row r="307" spans="5:8" x14ac:dyDescent="0.2">
      <c r="E307" t="s">
        <v>376</v>
      </c>
      <c r="F307" t="s">
        <v>208</v>
      </c>
      <c r="G307" s="12" t="s">
        <v>405</v>
      </c>
      <c r="H307" t="s">
        <v>21</v>
      </c>
    </row>
    <row r="308" spans="5:8" x14ac:dyDescent="0.2">
      <c r="E308" t="s">
        <v>377</v>
      </c>
      <c r="F308" t="s">
        <v>209</v>
      </c>
      <c r="G308" s="14" t="s">
        <v>210</v>
      </c>
      <c r="H308" t="s">
        <v>16</v>
      </c>
    </row>
    <row r="309" spans="5:8" x14ac:dyDescent="0.2">
      <c r="E309" t="s">
        <v>377</v>
      </c>
      <c r="F309" t="s">
        <v>209</v>
      </c>
      <c r="G309" s="12" t="s">
        <v>243</v>
      </c>
      <c r="H309" t="s">
        <v>17</v>
      </c>
    </row>
    <row r="310" spans="5:8" x14ac:dyDescent="0.2">
      <c r="E310" t="s">
        <v>377</v>
      </c>
      <c r="F310" t="s">
        <v>209</v>
      </c>
      <c r="G310" s="12" t="s">
        <v>247</v>
      </c>
      <c r="H310" t="s">
        <v>19</v>
      </c>
    </row>
    <row r="311" spans="5:8" x14ac:dyDescent="0.2">
      <c r="E311" t="s">
        <v>377</v>
      </c>
      <c r="F311" t="s">
        <v>209</v>
      </c>
      <c r="G311" s="12" t="s">
        <v>244</v>
      </c>
      <c r="H311" t="s">
        <v>20</v>
      </c>
    </row>
    <row r="312" spans="5:8" x14ac:dyDescent="0.2">
      <c r="E312" t="s">
        <v>378</v>
      </c>
      <c r="F312" t="s">
        <v>211</v>
      </c>
      <c r="G312" s="12" t="s">
        <v>243</v>
      </c>
      <c r="H312" t="s">
        <v>16</v>
      </c>
    </row>
    <row r="313" spans="5:8" x14ac:dyDescent="0.2">
      <c r="E313" t="s">
        <v>378</v>
      </c>
      <c r="F313" t="s">
        <v>211</v>
      </c>
      <c r="G313" s="12" t="s">
        <v>247</v>
      </c>
      <c r="H313" t="s">
        <v>18</v>
      </c>
    </row>
    <row r="314" spans="5:8" x14ac:dyDescent="0.2">
      <c r="E314" t="s">
        <v>378</v>
      </c>
      <c r="F314" t="s">
        <v>211</v>
      </c>
      <c r="G314" s="12" t="s">
        <v>244</v>
      </c>
      <c r="H314" t="s">
        <v>20</v>
      </c>
    </row>
    <row r="315" spans="5:8" x14ac:dyDescent="0.2">
      <c r="E315" t="s">
        <v>378</v>
      </c>
      <c r="F315" t="s">
        <v>211</v>
      </c>
      <c r="G315" s="12" t="s">
        <v>405</v>
      </c>
      <c r="H315" t="s">
        <v>21</v>
      </c>
    </row>
    <row r="316" spans="5:8" x14ac:dyDescent="0.2">
      <c r="E316" t="s">
        <v>379</v>
      </c>
      <c r="F316" t="s">
        <v>212</v>
      </c>
      <c r="G316" s="2" t="s">
        <v>213</v>
      </c>
      <c r="H316" t="s">
        <v>17</v>
      </c>
    </row>
    <row r="317" spans="5:8" x14ac:dyDescent="0.2">
      <c r="E317" t="s">
        <v>379</v>
      </c>
      <c r="F317" t="s">
        <v>212</v>
      </c>
      <c r="G317" s="2" t="s">
        <v>82</v>
      </c>
      <c r="H317" t="s">
        <v>18</v>
      </c>
    </row>
    <row r="318" spans="5:8" x14ac:dyDescent="0.2">
      <c r="E318" t="s">
        <v>380</v>
      </c>
      <c r="F318" t="s">
        <v>214</v>
      </c>
      <c r="G318" s="2" t="s">
        <v>58</v>
      </c>
      <c r="H318" t="s">
        <v>18</v>
      </c>
    </row>
    <row r="319" spans="5:8" ht="26" x14ac:dyDescent="0.2">
      <c r="E319" t="s">
        <v>381</v>
      </c>
      <c r="F319" s="7" t="s">
        <v>744</v>
      </c>
      <c r="G319" s="12" t="s">
        <v>743</v>
      </c>
      <c r="H319" t="s">
        <v>17</v>
      </c>
    </row>
    <row r="320" spans="5:8" ht="26" x14ac:dyDescent="0.2">
      <c r="E320" t="s">
        <v>381</v>
      </c>
      <c r="F320" s="7" t="s">
        <v>744</v>
      </c>
      <c r="G320" s="12" t="s">
        <v>750</v>
      </c>
      <c r="H320" t="s">
        <v>18</v>
      </c>
    </row>
    <row r="321" spans="5:8" ht="26" x14ac:dyDescent="0.2">
      <c r="E321" t="s">
        <v>381</v>
      </c>
      <c r="F321" s="7" t="s">
        <v>744</v>
      </c>
      <c r="G321" s="12" t="s">
        <v>751</v>
      </c>
      <c r="H321" t="s">
        <v>18</v>
      </c>
    </row>
    <row r="322" spans="5:8" ht="26" x14ac:dyDescent="0.2">
      <c r="E322" t="s">
        <v>381</v>
      </c>
      <c r="F322" s="7" t="s">
        <v>744</v>
      </c>
      <c r="G322" s="12" t="s">
        <v>748</v>
      </c>
      <c r="H322" s="7" t="s">
        <v>749</v>
      </c>
    </row>
    <row r="323" spans="5:8" ht="26" x14ac:dyDescent="0.2">
      <c r="E323" t="s">
        <v>381</v>
      </c>
      <c r="F323" s="7" t="s">
        <v>744</v>
      </c>
      <c r="G323" s="12" t="s">
        <v>746</v>
      </c>
      <c r="H323" s="7" t="s">
        <v>747</v>
      </c>
    </row>
    <row r="324" spans="5:8" ht="26" x14ac:dyDescent="0.2">
      <c r="E324" t="s">
        <v>381</v>
      </c>
      <c r="F324" s="7" t="s">
        <v>744</v>
      </c>
      <c r="G324" s="12" t="s">
        <v>745</v>
      </c>
      <c r="H324" s="7" t="s">
        <v>747</v>
      </c>
    </row>
    <row r="325" spans="5:8" x14ac:dyDescent="0.2">
      <c r="E325" t="s">
        <v>381</v>
      </c>
      <c r="F325" s="7" t="s">
        <v>744</v>
      </c>
      <c r="G325" s="12" t="s">
        <v>244</v>
      </c>
      <c r="H325" t="s">
        <v>20</v>
      </c>
    </row>
    <row r="326" spans="5:8" x14ac:dyDescent="0.2">
      <c r="E326" t="s">
        <v>382</v>
      </c>
      <c r="F326" t="s">
        <v>215</v>
      </c>
      <c r="G326" s="12" t="s">
        <v>243</v>
      </c>
      <c r="H326" t="s">
        <v>17</v>
      </c>
    </row>
    <row r="327" spans="5:8" x14ac:dyDescent="0.2">
      <c r="E327" t="s">
        <v>382</v>
      </c>
      <c r="F327" t="s">
        <v>215</v>
      </c>
      <c r="G327" s="12" t="s">
        <v>247</v>
      </c>
      <c r="H327" t="s">
        <v>18</v>
      </c>
    </row>
    <row r="328" spans="5:8" x14ac:dyDescent="0.2">
      <c r="E328" t="s">
        <v>382</v>
      </c>
      <c r="F328" t="s">
        <v>215</v>
      </c>
      <c r="G328" s="12" t="s">
        <v>244</v>
      </c>
      <c r="H328" t="s">
        <v>19</v>
      </c>
    </row>
    <row r="329" spans="5:8" x14ac:dyDescent="0.2">
      <c r="E329" t="s">
        <v>382</v>
      </c>
      <c r="F329" t="s">
        <v>215</v>
      </c>
      <c r="G329" s="12" t="s">
        <v>405</v>
      </c>
      <c r="H329" t="s">
        <v>20</v>
      </c>
    </row>
    <row r="330" spans="5:8" x14ac:dyDescent="0.2">
      <c r="E330" t="s">
        <v>383</v>
      </c>
      <c r="F330" t="s">
        <v>216</v>
      </c>
      <c r="G330" s="12" t="s">
        <v>234</v>
      </c>
      <c r="H330" t="s">
        <v>17</v>
      </c>
    </row>
    <row r="331" spans="5:8" x14ac:dyDescent="0.2">
      <c r="E331" t="s">
        <v>383</v>
      </c>
      <c r="F331" t="s">
        <v>216</v>
      </c>
      <c r="G331" s="12" t="s">
        <v>401</v>
      </c>
      <c r="H331" t="s">
        <v>18</v>
      </c>
    </row>
    <row r="332" spans="5:8" x14ac:dyDescent="0.2">
      <c r="E332" t="s">
        <v>383</v>
      </c>
      <c r="F332" t="s">
        <v>216</v>
      </c>
      <c r="G332" s="12" t="s">
        <v>403</v>
      </c>
      <c r="H332" t="s">
        <v>19</v>
      </c>
    </row>
    <row r="333" spans="5:8" x14ac:dyDescent="0.2">
      <c r="E333" t="s">
        <v>383</v>
      </c>
      <c r="F333" t="s">
        <v>216</v>
      </c>
      <c r="G333" s="12" t="s">
        <v>936</v>
      </c>
      <c r="H333" t="s">
        <v>20</v>
      </c>
    </row>
    <row r="334" spans="5:8" ht="13.5" customHeight="1" x14ac:dyDescent="0.2">
      <c r="E334" t="s">
        <v>383</v>
      </c>
      <c r="F334" t="s">
        <v>216</v>
      </c>
      <c r="G334" s="15" t="s">
        <v>448</v>
      </c>
      <c r="H334" t="s">
        <v>18</v>
      </c>
    </row>
    <row r="335" spans="5:8" ht="13.5" customHeight="1" x14ac:dyDescent="0.2">
      <c r="E335" t="s">
        <v>383</v>
      </c>
      <c r="F335" t="s">
        <v>216</v>
      </c>
      <c r="G335" s="15" t="s">
        <v>449</v>
      </c>
      <c r="H335" t="s">
        <v>19</v>
      </c>
    </row>
    <row r="336" spans="5:8" ht="13.5" customHeight="1" x14ac:dyDescent="0.2">
      <c r="E336" t="s">
        <v>383</v>
      </c>
      <c r="F336" t="s">
        <v>216</v>
      </c>
      <c r="G336" s="15" t="s">
        <v>450</v>
      </c>
      <c r="H336" t="s">
        <v>20</v>
      </c>
    </row>
    <row r="337" spans="5:8" ht="13.5" customHeight="1" x14ac:dyDescent="0.2">
      <c r="E337" t="s">
        <v>383</v>
      </c>
      <c r="F337" t="s">
        <v>216</v>
      </c>
      <c r="G337" s="15" t="s">
        <v>451</v>
      </c>
      <c r="H337" t="s">
        <v>18</v>
      </c>
    </row>
    <row r="338" spans="5:8" ht="13.5" customHeight="1" x14ac:dyDescent="0.2">
      <c r="E338" t="s">
        <v>383</v>
      </c>
      <c r="F338" t="s">
        <v>216</v>
      </c>
      <c r="G338" s="15" t="s">
        <v>452</v>
      </c>
      <c r="H338" t="s">
        <v>19</v>
      </c>
    </row>
    <row r="339" spans="5:8" ht="13.5" customHeight="1" x14ac:dyDescent="0.2">
      <c r="E339" t="s">
        <v>383</v>
      </c>
      <c r="F339" t="s">
        <v>216</v>
      </c>
      <c r="G339" s="15" t="s">
        <v>453</v>
      </c>
      <c r="H339" t="s">
        <v>20</v>
      </c>
    </row>
    <row r="340" spans="5:8" x14ac:dyDescent="0.2">
      <c r="E340" t="s">
        <v>384</v>
      </c>
      <c r="F340" t="s">
        <v>217</v>
      </c>
      <c r="G340" s="12" t="s">
        <v>243</v>
      </c>
      <c r="H340" t="s">
        <v>17</v>
      </c>
    </row>
    <row r="341" spans="5:8" x14ac:dyDescent="0.2">
      <c r="E341" t="s">
        <v>384</v>
      </c>
      <c r="F341" t="s">
        <v>217</v>
      </c>
      <c r="G341" s="12" t="s">
        <v>247</v>
      </c>
      <c r="H341" t="s">
        <v>18</v>
      </c>
    </row>
    <row r="342" spans="5:8" x14ac:dyDescent="0.2">
      <c r="E342" t="s">
        <v>384</v>
      </c>
      <c r="F342" t="s">
        <v>217</v>
      </c>
      <c r="G342" s="12" t="s">
        <v>244</v>
      </c>
      <c r="H342" t="s">
        <v>19</v>
      </c>
    </row>
    <row r="343" spans="5:8" x14ac:dyDescent="0.2">
      <c r="E343" t="s">
        <v>385</v>
      </c>
      <c r="F343" t="s">
        <v>218</v>
      </c>
    </row>
    <row r="344" spans="5:8" x14ac:dyDescent="0.2">
      <c r="E344" t="s">
        <v>386</v>
      </c>
      <c r="F344" t="s">
        <v>219</v>
      </c>
    </row>
    <row r="345" spans="5:8" x14ac:dyDescent="0.2">
      <c r="E345" t="s">
        <v>387</v>
      </c>
      <c r="F345" t="s">
        <v>220</v>
      </c>
    </row>
    <row r="346" spans="5:8" x14ac:dyDescent="0.2">
      <c r="E346" t="s">
        <v>388</v>
      </c>
      <c r="F346" t="s">
        <v>221</v>
      </c>
      <c r="G346" s="12" t="s">
        <v>243</v>
      </c>
      <c r="H346" t="s">
        <v>17</v>
      </c>
    </row>
    <row r="347" spans="5:8" x14ac:dyDescent="0.2">
      <c r="E347" t="s">
        <v>388</v>
      </c>
      <c r="F347" t="s">
        <v>221</v>
      </c>
      <c r="G347" s="12" t="s">
        <v>247</v>
      </c>
      <c r="H347" t="s">
        <v>18</v>
      </c>
    </row>
    <row r="348" spans="5:8" x14ac:dyDescent="0.2">
      <c r="E348" t="s">
        <v>388</v>
      </c>
      <c r="F348" t="s">
        <v>221</v>
      </c>
      <c r="G348" s="12" t="s">
        <v>244</v>
      </c>
      <c r="H348" t="s">
        <v>19</v>
      </c>
    </row>
    <row r="349" spans="5:8" x14ac:dyDescent="0.2">
      <c r="E349" t="s">
        <v>388</v>
      </c>
      <c r="F349" t="s">
        <v>221</v>
      </c>
      <c r="G349" s="12" t="s">
        <v>405</v>
      </c>
      <c r="H349" t="s">
        <v>20</v>
      </c>
    </row>
    <row r="350" spans="5:8" x14ac:dyDescent="0.2">
      <c r="E350" t="s">
        <v>389</v>
      </c>
      <c r="F350" t="s">
        <v>222</v>
      </c>
      <c r="G350" s="12" t="s">
        <v>243</v>
      </c>
      <c r="H350" t="s">
        <v>17</v>
      </c>
    </row>
    <row r="351" spans="5:8" x14ac:dyDescent="0.2">
      <c r="E351" t="s">
        <v>389</v>
      </c>
      <c r="F351" t="s">
        <v>222</v>
      </c>
      <c r="G351" s="12" t="s">
        <v>247</v>
      </c>
      <c r="H351" t="s">
        <v>19</v>
      </c>
    </row>
    <row r="352" spans="5:8" x14ac:dyDescent="0.2">
      <c r="E352" t="s">
        <v>389</v>
      </c>
      <c r="F352" t="s">
        <v>222</v>
      </c>
      <c r="G352" s="12" t="s">
        <v>244</v>
      </c>
      <c r="H352" t="s">
        <v>20</v>
      </c>
    </row>
    <row r="353" spans="5:8" x14ac:dyDescent="0.2">
      <c r="E353" s="117" t="s">
        <v>1002</v>
      </c>
      <c r="F353" s="7" t="s">
        <v>1003</v>
      </c>
      <c r="G353" s="12" t="s">
        <v>244</v>
      </c>
      <c r="H353" s="7" t="s">
        <v>1004</v>
      </c>
    </row>
    <row r="354" spans="5:8" x14ac:dyDescent="0.2">
      <c r="E354" t="s">
        <v>390</v>
      </c>
      <c r="F354" t="s">
        <v>223</v>
      </c>
      <c r="G354" s="12" t="s">
        <v>243</v>
      </c>
      <c r="H354" t="s">
        <v>18</v>
      </c>
    </row>
    <row r="355" spans="5:8" x14ac:dyDescent="0.2">
      <c r="E355" t="s">
        <v>390</v>
      </c>
      <c r="F355" t="s">
        <v>223</v>
      </c>
      <c r="G355" s="12" t="s">
        <v>247</v>
      </c>
      <c r="H355" t="s">
        <v>19</v>
      </c>
    </row>
    <row r="356" spans="5:8" x14ac:dyDescent="0.2">
      <c r="E356" t="s">
        <v>391</v>
      </c>
      <c r="F356" t="s">
        <v>224</v>
      </c>
      <c r="G356" s="12" t="s">
        <v>243</v>
      </c>
      <c r="H356" t="s">
        <v>18</v>
      </c>
    </row>
    <row r="357" spans="5:8" x14ac:dyDescent="0.2">
      <c r="E357" t="s">
        <v>391</v>
      </c>
      <c r="F357" t="s">
        <v>224</v>
      </c>
      <c r="G357" s="12" t="s">
        <v>247</v>
      </c>
      <c r="H357" t="s">
        <v>19</v>
      </c>
    </row>
    <row r="358" spans="5:8" x14ac:dyDescent="0.2">
      <c r="E358" t="s">
        <v>392</v>
      </c>
      <c r="F358" t="s">
        <v>225</v>
      </c>
      <c r="G358" s="12" t="s">
        <v>243</v>
      </c>
      <c r="H358" t="s">
        <v>18</v>
      </c>
    </row>
    <row r="359" spans="5:8" x14ac:dyDescent="0.2">
      <c r="E359" t="s">
        <v>392</v>
      </c>
      <c r="F359" t="s">
        <v>225</v>
      </c>
      <c r="G359" s="12" t="s">
        <v>247</v>
      </c>
      <c r="H359" t="s">
        <v>19</v>
      </c>
    </row>
    <row r="360" spans="5:8" x14ac:dyDescent="0.2">
      <c r="E360" t="s">
        <v>393</v>
      </c>
      <c r="F360" t="s">
        <v>226</v>
      </c>
      <c r="G360" s="12" t="s">
        <v>243</v>
      </c>
      <c r="H360" t="s">
        <v>18</v>
      </c>
    </row>
    <row r="361" spans="5:8" x14ac:dyDescent="0.2">
      <c r="E361" t="s">
        <v>393</v>
      </c>
      <c r="F361" t="s">
        <v>226</v>
      </c>
      <c r="G361" s="12" t="s">
        <v>247</v>
      </c>
      <c r="H361" t="s">
        <v>19</v>
      </c>
    </row>
    <row r="362" spans="5:8" x14ac:dyDescent="0.2">
      <c r="E362" t="s">
        <v>394</v>
      </c>
      <c r="F362" t="s">
        <v>227</v>
      </c>
      <c r="G362" s="49" t="s">
        <v>228</v>
      </c>
      <c r="H362" t="s">
        <v>17</v>
      </c>
    </row>
    <row r="363" spans="5:8" x14ac:dyDescent="0.2">
      <c r="E363" t="s">
        <v>394</v>
      </c>
      <c r="F363" t="s">
        <v>227</v>
      </c>
      <c r="G363" s="12" t="s">
        <v>247</v>
      </c>
      <c r="H363" t="s">
        <v>19</v>
      </c>
    </row>
    <row r="364" spans="5:8" x14ac:dyDescent="0.2">
      <c r="E364" t="s">
        <v>394</v>
      </c>
      <c r="F364" t="s">
        <v>227</v>
      </c>
      <c r="G364" s="12" t="s">
        <v>244</v>
      </c>
      <c r="H364" t="s">
        <v>20</v>
      </c>
    </row>
    <row r="365" spans="5:8" x14ac:dyDescent="0.2">
      <c r="E365" t="s">
        <v>395</v>
      </c>
      <c r="F365" t="s">
        <v>229</v>
      </c>
      <c r="G365" s="12" t="s">
        <v>243</v>
      </c>
      <c r="H365" t="s">
        <v>17</v>
      </c>
    </row>
    <row r="366" spans="5:8" x14ac:dyDescent="0.2">
      <c r="E366" t="s">
        <v>395</v>
      </c>
      <c r="F366" t="s">
        <v>229</v>
      </c>
      <c r="G366" s="12" t="s">
        <v>247</v>
      </c>
      <c r="H366" t="s">
        <v>19</v>
      </c>
    </row>
    <row r="367" spans="5:8" x14ac:dyDescent="0.2">
      <c r="E367" t="s">
        <v>395</v>
      </c>
      <c r="F367" t="s">
        <v>229</v>
      </c>
      <c r="G367" s="12" t="s">
        <v>244</v>
      </c>
      <c r="H367" t="s">
        <v>20</v>
      </c>
    </row>
    <row r="368" spans="5:8" x14ac:dyDescent="0.2">
      <c r="E368" t="s">
        <v>396</v>
      </c>
      <c r="F368" t="s">
        <v>230</v>
      </c>
      <c r="G368" s="12" t="s">
        <v>243</v>
      </c>
      <c r="H368" t="s">
        <v>17</v>
      </c>
    </row>
    <row r="369" spans="5:8" x14ac:dyDescent="0.2">
      <c r="E369" t="s">
        <v>396</v>
      </c>
      <c r="F369" t="s">
        <v>230</v>
      </c>
      <c r="G369" s="12" t="s">
        <v>247</v>
      </c>
      <c r="H369" t="s">
        <v>19</v>
      </c>
    </row>
    <row r="370" spans="5:8" x14ac:dyDescent="0.2">
      <c r="E370" t="s">
        <v>396</v>
      </c>
      <c r="F370" t="s">
        <v>230</v>
      </c>
      <c r="G370" s="12" t="s">
        <v>244</v>
      </c>
      <c r="H370" t="s">
        <v>20</v>
      </c>
    </row>
    <row r="371" spans="5:8" x14ac:dyDescent="0.2">
      <c r="E371" t="s">
        <v>397</v>
      </c>
      <c r="F371" t="s">
        <v>231</v>
      </c>
      <c r="G371" s="12" t="s">
        <v>234</v>
      </c>
      <c r="H371" t="s">
        <v>18</v>
      </c>
    </row>
    <row r="372" spans="5:8" x14ac:dyDescent="0.2">
      <c r="E372" t="s">
        <v>397</v>
      </c>
      <c r="F372" t="s">
        <v>231</v>
      </c>
      <c r="G372" s="12" t="s">
        <v>401</v>
      </c>
      <c r="H372" t="s">
        <v>19</v>
      </c>
    </row>
    <row r="373" spans="5:8" x14ac:dyDescent="0.2">
      <c r="E373" t="s">
        <v>397</v>
      </c>
      <c r="F373" t="s">
        <v>231</v>
      </c>
      <c r="G373" s="12" t="s">
        <v>403</v>
      </c>
      <c r="H373" t="s">
        <v>20</v>
      </c>
    </row>
    <row r="374" spans="5:8" x14ac:dyDescent="0.2">
      <c r="E374" t="s">
        <v>397</v>
      </c>
      <c r="F374" t="s">
        <v>231</v>
      </c>
      <c r="G374" s="12" t="s">
        <v>405</v>
      </c>
      <c r="H374" t="s">
        <v>21</v>
      </c>
    </row>
    <row r="375" spans="5:8" x14ac:dyDescent="0.2">
      <c r="E375" t="s">
        <v>397</v>
      </c>
      <c r="F375" t="s">
        <v>231</v>
      </c>
      <c r="G375" s="12" t="s">
        <v>400</v>
      </c>
      <c r="H375" t="s">
        <v>19</v>
      </c>
    </row>
    <row r="376" spans="5:8" x14ac:dyDescent="0.2">
      <c r="E376" t="s">
        <v>397</v>
      </c>
      <c r="F376" t="s">
        <v>231</v>
      </c>
      <c r="G376" s="12" t="s">
        <v>402</v>
      </c>
      <c r="H376" t="s">
        <v>20</v>
      </c>
    </row>
    <row r="377" spans="5:8" x14ac:dyDescent="0.2">
      <c r="E377" t="s">
        <v>397</v>
      </c>
      <c r="F377" t="s">
        <v>231</v>
      </c>
      <c r="G377" s="12" t="s">
        <v>404</v>
      </c>
      <c r="H377" t="s">
        <v>21</v>
      </c>
    </row>
    <row r="378" spans="5:8" x14ac:dyDescent="0.2">
      <c r="E378" t="s">
        <v>398</v>
      </c>
      <c r="F378" t="s">
        <v>231</v>
      </c>
    </row>
    <row r="379" spans="5:8" x14ac:dyDescent="0.2">
      <c r="E379" t="s">
        <v>399</v>
      </c>
      <c r="F379" t="s">
        <v>233</v>
      </c>
      <c r="G379" s="12" t="s">
        <v>243</v>
      </c>
      <c r="H379" t="s">
        <v>17</v>
      </c>
    </row>
    <row r="380" spans="5:8" x14ac:dyDescent="0.2">
      <c r="E380" t="s">
        <v>399</v>
      </c>
      <c r="F380" t="s">
        <v>233</v>
      </c>
      <c r="G380" s="12" t="s">
        <v>247</v>
      </c>
      <c r="H380" t="s">
        <v>19</v>
      </c>
    </row>
    <row r="381" spans="5:8" x14ac:dyDescent="0.2">
      <c r="E381" t="s">
        <v>399</v>
      </c>
      <c r="F381" t="s">
        <v>233</v>
      </c>
      <c r="G381" s="12" t="s">
        <v>244</v>
      </c>
      <c r="H381" t="s">
        <v>20</v>
      </c>
    </row>
    <row r="382" spans="5:8" x14ac:dyDescent="0.2">
      <c r="E382" s="117" t="s">
        <v>1021</v>
      </c>
      <c r="F382" t="s">
        <v>1011</v>
      </c>
      <c r="G382" s="12" t="s">
        <v>243</v>
      </c>
      <c r="H382" s="7" t="s">
        <v>1012</v>
      </c>
    </row>
    <row r="383" spans="5:8" x14ac:dyDescent="0.2">
      <c r="E383" s="117" t="s">
        <v>1021</v>
      </c>
      <c r="F383" t="s">
        <v>1011</v>
      </c>
      <c r="G383" s="12" t="s">
        <v>247</v>
      </c>
      <c r="H383" s="7" t="s">
        <v>1015</v>
      </c>
    </row>
    <row r="384" spans="5:8" x14ac:dyDescent="0.2">
      <c r="E384" s="117" t="s">
        <v>1021</v>
      </c>
      <c r="F384" t="s">
        <v>1011</v>
      </c>
      <c r="G384" s="12" t="s">
        <v>244</v>
      </c>
      <c r="H384" s="7" t="s">
        <v>1018</v>
      </c>
    </row>
  </sheetData>
  <sheetProtection password="CC25" sheet="1" objects="1" scenarios="1" selectLockedCells="1" selectUnlockedCells="1"/>
  <sortState xmlns:xlrd2="http://schemas.microsoft.com/office/spreadsheetml/2017/richdata2" ref="A2:B76">
    <sortCondition ref="B2:B76"/>
  </sortState>
  <phoneticPr fontId="9"/>
  <dataValidations count="1">
    <dataValidation imeMode="halfAlpha" allowBlank="1" showInputMessage="1" showErrorMessage="1" sqref="A110:A112 A166:A173" xr:uid="{00000000-0002-0000-0300-00000000000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73"/>
  <sheetViews>
    <sheetView topLeftCell="D1" zoomScale="115" zoomScaleNormal="115" workbookViewId="0">
      <selection activeCell="K75" sqref="K75"/>
    </sheetView>
  </sheetViews>
  <sheetFormatPr defaultColWidth="9" defaultRowHeight="13" x14ac:dyDescent="0.2"/>
  <cols>
    <col min="1" max="1" width="15.90625" style="26" customWidth="1"/>
    <col min="2" max="4" width="5.08984375" style="26" customWidth="1"/>
    <col min="5" max="5" width="7.6328125" style="26" customWidth="1"/>
    <col min="6" max="6" width="15.08984375" style="26" customWidth="1"/>
    <col min="7" max="7" width="9" style="26"/>
    <col min="8" max="8" width="9.453125" style="26" customWidth="1"/>
    <col min="9" max="9" width="18.08984375" style="26" customWidth="1"/>
    <col min="10" max="16384" width="9" style="26"/>
  </cols>
  <sheetData>
    <row r="1" spans="1:9" x14ac:dyDescent="0.2">
      <c r="A1" s="25" t="s">
        <v>237</v>
      </c>
      <c r="B1" s="25" t="s">
        <v>236</v>
      </c>
      <c r="C1" s="25" t="s">
        <v>239</v>
      </c>
      <c r="D1" s="25" t="s">
        <v>240</v>
      </c>
      <c r="E1" s="25" t="s">
        <v>241</v>
      </c>
      <c r="F1" s="25" t="s">
        <v>242</v>
      </c>
    </row>
    <row r="2" spans="1:9" x14ac:dyDescent="0.2">
      <c r="A2" s="54" t="e">
        <f>IF(#REF!="",$F$2,#REF!)</f>
        <v>#REF!</v>
      </c>
      <c r="B2" s="27" t="e">
        <f ca="1">IF(#REF!="",YEAR(TODAY()),YEAR(#REF!))</f>
        <v>#REF!</v>
      </c>
      <c r="C2" s="27" t="e">
        <f>MONTH(#REF!)</f>
        <v>#REF!</v>
      </c>
      <c r="D2" s="27" t="e">
        <f>DAY(#REF!)</f>
        <v>#REF!</v>
      </c>
      <c r="E2" s="27" t="e">
        <f>IF(AND(C2=4,D2=1),B2+15,IF(C2&lt;4,B2+15,B2+16))</f>
        <v>#REF!</v>
      </c>
      <c r="F2" s="28" t="e">
        <f>DATE(E2,4,1)</f>
        <v>#REF!</v>
      </c>
    </row>
    <row r="3" spans="1:9" x14ac:dyDescent="0.2">
      <c r="A3" s="53" t="s">
        <v>455</v>
      </c>
      <c r="B3" s="27"/>
      <c r="C3" s="27"/>
      <c r="F3" s="25" t="s">
        <v>454</v>
      </c>
      <c r="H3" s="29"/>
      <c r="I3" s="29"/>
    </row>
    <row r="4" spans="1:9" x14ac:dyDescent="0.2">
      <c r="A4" s="25"/>
      <c r="B4" s="27"/>
      <c r="C4" s="27"/>
      <c r="H4" s="25" t="s">
        <v>310</v>
      </c>
      <c r="I4" s="25" t="s">
        <v>238</v>
      </c>
    </row>
    <row r="5" spans="1:9" x14ac:dyDescent="0.2">
      <c r="B5" s="28"/>
      <c r="C5" s="28"/>
      <c r="H5" s="25" t="s">
        <v>310</v>
      </c>
      <c r="I5" s="25" t="s">
        <v>932</v>
      </c>
    </row>
    <row r="6" spans="1:9" x14ac:dyDescent="0.2">
      <c r="H6" s="25" t="s">
        <v>310</v>
      </c>
      <c r="I6" s="25" t="s">
        <v>931</v>
      </c>
    </row>
    <row r="7" spans="1:9" x14ac:dyDescent="0.2">
      <c r="B7" s="28"/>
      <c r="C7" s="28"/>
      <c r="H7" s="25" t="s">
        <v>310</v>
      </c>
      <c r="I7" s="25" t="s">
        <v>311</v>
      </c>
    </row>
    <row r="8" spans="1:9" x14ac:dyDescent="0.2">
      <c r="H8" s="25" t="s">
        <v>310</v>
      </c>
      <c r="I8" s="25" t="s">
        <v>312</v>
      </c>
    </row>
    <row r="9" spans="1:9" x14ac:dyDescent="0.2">
      <c r="H9" s="26" t="s">
        <v>245</v>
      </c>
      <c r="I9" s="30" t="s">
        <v>48</v>
      </c>
    </row>
    <row r="10" spans="1:9" x14ac:dyDescent="0.2">
      <c r="H10" s="26" t="s">
        <v>245</v>
      </c>
      <c r="I10" s="29" t="s">
        <v>49</v>
      </c>
    </row>
    <row r="11" spans="1:9" x14ac:dyDescent="0.2">
      <c r="H11" s="26" t="s">
        <v>245</v>
      </c>
      <c r="I11" s="30" t="s">
        <v>460</v>
      </c>
    </row>
    <row r="12" spans="1:9" x14ac:dyDescent="0.2">
      <c r="H12" s="26" t="s">
        <v>245</v>
      </c>
      <c r="I12" s="29" t="s">
        <v>61</v>
      </c>
    </row>
    <row r="13" spans="1:9" x14ac:dyDescent="0.2">
      <c r="H13" s="26" t="s">
        <v>245</v>
      </c>
      <c r="I13" s="29" t="s">
        <v>50</v>
      </c>
    </row>
    <row r="14" spans="1:9" x14ac:dyDescent="0.2">
      <c r="H14" s="26" t="s">
        <v>245</v>
      </c>
      <c r="I14" s="29" t="s">
        <v>58</v>
      </c>
    </row>
    <row r="15" spans="1:9" x14ac:dyDescent="0.2">
      <c r="H15" s="26" t="s">
        <v>245</v>
      </c>
      <c r="I15" s="29" t="s">
        <v>78</v>
      </c>
    </row>
    <row r="16" spans="1:9" x14ac:dyDescent="0.2">
      <c r="H16" s="26" t="s">
        <v>245</v>
      </c>
      <c r="I16" s="25" t="s">
        <v>473</v>
      </c>
    </row>
    <row r="17" spans="8:9" x14ac:dyDescent="0.2">
      <c r="H17" s="26" t="s">
        <v>245</v>
      </c>
      <c r="I17" s="25" t="s">
        <v>474</v>
      </c>
    </row>
    <row r="18" spans="8:9" x14ac:dyDescent="0.2">
      <c r="H18" s="26" t="s">
        <v>245</v>
      </c>
      <c r="I18" s="29" t="s">
        <v>465</v>
      </c>
    </row>
    <row r="19" spans="8:9" x14ac:dyDescent="0.2">
      <c r="H19" s="26" t="s">
        <v>245</v>
      </c>
      <c r="I19" s="29" t="s">
        <v>466</v>
      </c>
    </row>
    <row r="20" spans="8:9" x14ac:dyDescent="0.2">
      <c r="H20" s="26" t="s">
        <v>245</v>
      </c>
      <c r="I20" s="30" t="s">
        <v>937</v>
      </c>
    </row>
    <row r="21" spans="8:9" x14ac:dyDescent="0.2">
      <c r="H21" s="26" t="s">
        <v>245</v>
      </c>
      <c r="I21" s="30" t="s">
        <v>938</v>
      </c>
    </row>
    <row r="22" spans="8:9" x14ac:dyDescent="0.2">
      <c r="H22" s="26" t="s">
        <v>245</v>
      </c>
      <c r="I22" s="59" t="s">
        <v>737</v>
      </c>
    </row>
    <row r="23" spans="8:9" x14ac:dyDescent="0.2">
      <c r="H23" s="26" t="s">
        <v>245</v>
      </c>
      <c r="I23" s="59" t="s">
        <v>736</v>
      </c>
    </row>
    <row r="24" spans="8:9" x14ac:dyDescent="0.2">
      <c r="H24" s="26" t="s">
        <v>245</v>
      </c>
      <c r="I24" s="29" t="s">
        <v>68</v>
      </c>
    </row>
    <row r="25" spans="8:9" x14ac:dyDescent="0.2">
      <c r="H25" s="26" t="s">
        <v>245</v>
      </c>
      <c r="I25" s="29" t="s">
        <v>81</v>
      </c>
    </row>
    <row r="26" spans="8:9" x14ac:dyDescent="0.2">
      <c r="H26" s="26" t="s">
        <v>245</v>
      </c>
      <c r="I26" s="29" t="s">
        <v>106</v>
      </c>
    </row>
    <row r="27" spans="8:9" x14ac:dyDescent="0.2">
      <c r="H27" s="26" t="s">
        <v>245</v>
      </c>
      <c r="I27" s="29" t="s">
        <v>46</v>
      </c>
    </row>
    <row r="28" spans="8:9" x14ac:dyDescent="0.2">
      <c r="H28" s="26" t="s">
        <v>245</v>
      </c>
      <c r="I28" s="29" t="s">
        <v>34</v>
      </c>
    </row>
    <row r="29" spans="8:9" x14ac:dyDescent="0.2">
      <c r="H29" s="26" t="s">
        <v>245</v>
      </c>
      <c r="I29" s="29" t="s">
        <v>45</v>
      </c>
    </row>
    <row r="30" spans="8:9" x14ac:dyDescent="0.2">
      <c r="H30" s="26" t="s">
        <v>245</v>
      </c>
      <c r="I30" s="29" t="s">
        <v>35</v>
      </c>
    </row>
    <row r="31" spans="8:9" x14ac:dyDescent="0.2">
      <c r="H31" s="26" t="s">
        <v>245</v>
      </c>
      <c r="I31" s="29" t="s">
        <v>36</v>
      </c>
    </row>
    <row r="32" spans="8:9" x14ac:dyDescent="0.2">
      <c r="H32" s="26" t="s">
        <v>245</v>
      </c>
      <c r="I32" s="30" t="s">
        <v>1041</v>
      </c>
    </row>
    <row r="33" spans="8:9" x14ac:dyDescent="0.2">
      <c r="H33" s="26" t="s">
        <v>245</v>
      </c>
      <c r="I33" s="30" t="s">
        <v>942</v>
      </c>
    </row>
    <row r="34" spans="8:9" x14ac:dyDescent="0.2">
      <c r="H34" s="26" t="s">
        <v>245</v>
      </c>
      <c r="I34" s="59" t="s">
        <v>941</v>
      </c>
    </row>
    <row r="35" spans="8:9" x14ac:dyDescent="0.2">
      <c r="H35" s="26" t="s">
        <v>245</v>
      </c>
      <c r="I35" s="30" t="s">
        <v>943</v>
      </c>
    </row>
    <row r="36" spans="8:9" x14ac:dyDescent="0.2">
      <c r="H36" s="26" t="s">
        <v>245</v>
      </c>
      <c r="I36" s="30" t="s">
        <v>944</v>
      </c>
    </row>
    <row r="37" spans="8:9" x14ac:dyDescent="0.2">
      <c r="H37" s="26" t="s">
        <v>245</v>
      </c>
      <c r="I37" s="29" t="s">
        <v>63</v>
      </c>
    </row>
    <row r="38" spans="8:9" x14ac:dyDescent="0.2">
      <c r="H38" s="26" t="s">
        <v>245</v>
      </c>
      <c r="I38" s="29" t="s">
        <v>42</v>
      </c>
    </row>
    <row r="39" spans="8:9" x14ac:dyDescent="0.2">
      <c r="H39" s="26" t="s">
        <v>245</v>
      </c>
      <c r="I39" s="29" t="s">
        <v>85</v>
      </c>
    </row>
    <row r="40" spans="8:9" x14ac:dyDescent="0.2">
      <c r="H40" s="26" t="s">
        <v>245</v>
      </c>
      <c r="I40" s="29" t="s">
        <v>23</v>
      </c>
    </row>
    <row r="41" spans="8:9" x14ac:dyDescent="0.2">
      <c r="H41" s="26" t="s">
        <v>245</v>
      </c>
      <c r="I41" s="29" t="s">
        <v>67</v>
      </c>
    </row>
    <row r="42" spans="8:9" x14ac:dyDescent="0.2">
      <c r="H42" s="26" t="s">
        <v>245</v>
      </c>
      <c r="I42" s="29" t="s">
        <v>31</v>
      </c>
    </row>
    <row r="43" spans="8:9" x14ac:dyDescent="0.2">
      <c r="H43" s="26" t="s">
        <v>245</v>
      </c>
      <c r="I43" s="29" t="s">
        <v>32</v>
      </c>
    </row>
    <row r="44" spans="8:9" x14ac:dyDescent="0.2">
      <c r="H44" s="26" t="s">
        <v>245</v>
      </c>
      <c r="I44" s="29" t="s">
        <v>74</v>
      </c>
    </row>
    <row r="45" spans="8:9" x14ac:dyDescent="0.2">
      <c r="H45" s="26" t="s">
        <v>245</v>
      </c>
      <c r="I45" s="29" t="s">
        <v>75</v>
      </c>
    </row>
    <row r="46" spans="8:9" x14ac:dyDescent="0.2">
      <c r="H46" s="26" t="s">
        <v>245</v>
      </c>
      <c r="I46" s="29" t="s">
        <v>34</v>
      </c>
    </row>
    <row r="47" spans="8:9" x14ac:dyDescent="0.2">
      <c r="H47" s="26" t="s">
        <v>245</v>
      </c>
      <c r="I47" s="29" t="s">
        <v>426</v>
      </c>
    </row>
    <row r="48" spans="8:9" x14ac:dyDescent="0.2">
      <c r="H48" s="26" t="s">
        <v>245</v>
      </c>
      <c r="I48" s="29" t="s">
        <v>107</v>
      </c>
    </row>
    <row r="49" spans="8:12" x14ac:dyDescent="0.2">
      <c r="H49" s="26" t="s">
        <v>245</v>
      </c>
      <c r="I49" s="29" t="s">
        <v>33</v>
      </c>
    </row>
    <row r="50" spans="8:12" x14ac:dyDescent="0.2">
      <c r="H50" s="26" t="s">
        <v>245</v>
      </c>
      <c r="I50" s="30" t="s">
        <v>463</v>
      </c>
    </row>
    <row r="51" spans="8:12" x14ac:dyDescent="0.2">
      <c r="H51" s="26" t="s">
        <v>245</v>
      </c>
      <c r="I51" s="29" t="s">
        <v>43</v>
      </c>
    </row>
    <row r="52" spans="8:12" x14ac:dyDescent="0.2">
      <c r="H52" s="26" t="s">
        <v>245</v>
      </c>
      <c r="I52" s="29" t="s">
        <v>43</v>
      </c>
    </row>
    <row r="53" spans="8:12" x14ac:dyDescent="0.2">
      <c r="H53" s="26" t="s">
        <v>245</v>
      </c>
      <c r="I53" s="26" t="s">
        <v>427</v>
      </c>
    </row>
    <row r="54" spans="8:12" x14ac:dyDescent="0.2">
      <c r="H54" s="26" t="s">
        <v>245</v>
      </c>
      <c r="I54" s="26" t="s">
        <v>52</v>
      </c>
      <c r="J54" s="31"/>
      <c r="K54" s="32"/>
    </row>
    <row r="55" spans="8:12" x14ac:dyDescent="0.2">
      <c r="J55" s="31"/>
      <c r="K55" s="33"/>
    </row>
    <row r="56" spans="8:12" x14ac:dyDescent="0.2">
      <c r="J56" s="31" t="s">
        <v>248</v>
      </c>
      <c r="K56" s="34" t="s">
        <v>153</v>
      </c>
    </row>
    <row r="57" spans="8:12" x14ac:dyDescent="0.2">
      <c r="J57" s="31" t="s">
        <v>248</v>
      </c>
      <c r="K57" s="35" t="s">
        <v>429</v>
      </c>
    </row>
    <row r="58" spans="8:12" x14ac:dyDescent="0.2">
      <c r="J58" s="31" t="s">
        <v>248</v>
      </c>
      <c r="K58" s="35" t="s">
        <v>430</v>
      </c>
    </row>
    <row r="59" spans="8:12" x14ac:dyDescent="0.2">
      <c r="J59" s="31" t="s">
        <v>248</v>
      </c>
      <c r="K59" s="36" t="s">
        <v>48</v>
      </c>
    </row>
    <row r="60" spans="8:12" x14ac:dyDescent="0.2">
      <c r="J60" s="31" t="s">
        <v>248</v>
      </c>
      <c r="K60" s="32" t="s">
        <v>179</v>
      </c>
    </row>
    <row r="61" spans="8:12" x14ac:dyDescent="0.2">
      <c r="J61" s="31" t="s">
        <v>248</v>
      </c>
      <c r="K61" s="33" t="s">
        <v>431</v>
      </c>
    </row>
    <row r="62" spans="8:12" x14ac:dyDescent="0.2">
      <c r="J62" s="31" t="s">
        <v>248</v>
      </c>
      <c r="K62" s="34" t="s">
        <v>190</v>
      </c>
      <c r="L62" s="29"/>
    </row>
    <row r="63" spans="8:12" x14ac:dyDescent="0.2">
      <c r="J63" s="31" t="s">
        <v>248</v>
      </c>
      <c r="K63" s="32" t="s">
        <v>157</v>
      </c>
      <c r="L63" s="29"/>
    </row>
    <row r="64" spans="8:12" ht="26" x14ac:dyDescent="0.2">
      <c r="J64" s="31" t="s">
        <v>248</v>
      </c>
      <c r="K64" s="32" t="s">
        <v>228</v>
      </c>
      <c r="L64" s="29"/>
    </row>
    <row r="65" spans="10:12" x14ac:dyDescent="0.2">
      <c r="J65" s="31" t="s">
        <v>248</v>
      </c>
      <c r="K65" s="34" t="s">
        <v>49</v>
      </c>
      <c r="L65" s="29"/>
    </row>
    <row r="66" spans="10:12" x14ac:dyDescent="0.2">
      <c r="J66" s="31" t="s">
        <v>248</v>
      </c>
      <c r="K66" s="32" t="s">
        <v>61</v>
      </c>
      <c r="L66" s="29"/>
    </row>
    <row r="67" spans="10:12" x14ac:dyDescent="0.2">
      <c r="J67" s="31" t="s">
        <v>248</v>
      </c>
      <c r="K67" s="34" t="s">
        <v>432</v>
      </c>
      <c r="L67" s="29"/>
    </row>
    <row r="68" spans="10:12" x14ac:dyDescent="0.2">
      <c r="J68" s="31" t="s">
        <v>248</v>
      </c>
      <c r="K68" s="37" t="s">
        <v>158</v>
      </c>
      <c r="L68" s="29"/>
    </row>
    <row r="69" spans="10:12" x14ac:dyDescent="0.2">
      <c r="J69" s="31" t="s">
        <v>248</v>
      </c>
      <c r="K69" s="34" t="s">
        <v>50</v>
      </c>
      <c r="L69" s="29"/>
    </row>
    <row r="70" spans="10:12" x14ac:dyDescent="0.2">
      <c r="J70" s="31" t="s">
        <v>248</v>
      </c>
      <c r="K70" s="34" t="s">
        <v>58</v>
      </c>
      <c r="L70" s="29"/>
    </row>
    <row r="71" spans="10:12" x14ac:dyDescent="0.2">
      <c r="J71" s="31" t="s">
        <v>248</v>
      </c>
      <c r="K71" s="34" t="s">
        <v>433</v>
      </c>
      <c r="L71" s="29"/>
    </row>
    <row r="72" spans="10:12" x14ac:dyDescent="0.2">
      <c r="J72" s="31" t="s">
        <v>248</v>
      </c>
      <c r="K72" s="34" t="s">
        <v>78</v>
      </c>
    </row>
    <row r="73" spans="10:12" x14ac:dyDescent="0.2">
      <c r="J73" s="31" t="s">
        <v>248</v>
      </c>
      <c r="K73" s="34" t="s">
        <v>197</v>
      </c>
    </row>
    <row r="74" spans="10:12" x14ac:dyDescent="0.2">
      <c r="J74" s="31" t="s">
        <v>248</v>
      </c>
      <c r="K74" s="34" t="s">
        <v>198</v>
      </c>
      <c r="L74" s="25"/>
    </row>
    <row r="75" spans="10:12" x14ac:dyDescent="0.2">
      <c r="J75" s="31" t="s">
        <v>248</v>
      </c>
      <c r="K75" s="116" t="s">
        <v>1065</v>
      </c>
      <c r="L75" s="25"/>
    </row>
    <row r="76" spans="10:12" x14ac:dyDescent="0.2">
      <c r="J76" s="31" t="s">
        <v>248</v>
      </c>
      <c r="K76" s="34" t="s">
        <v>232</v>
      </c>
      <c r="L76" s="25"/>
    </row>
    <row r="77" spans="10:12" x14ac:dyDescent="0.2">
      <c r="J77" s="31" t="s">
        <v>248</v>
      </c>
      <c r="K77" s="38" t="s">
        <v>434</v>
      </c>
      <c r="L77" s="25"/>
    </row>
    <row r="78" spans="10:12" x14ac:dyDescent="0.2">
      <c r="J78" s="31" t="s">
        <v>248</v>
      </c>
      <c r="K78" s="33" t="s">
        <v>435</v>
      </c>
      <c r="L78" s="25"/>
    </row>
    <row r="79" spans="10:12" x14ac:dyDescent="0.2">
      <c r="J79" s="31" t="s">
        <v>248</v>
      </c>
      <c r="K79" s="33" t="s">
        <v>939</v>
      </c>
      <c r="L79" s="25"/>
    </row>
    <row r="80" spans="10:12" x14ac:dyDescent="0.2">
      <c r="J80" s="31" t="s">
        <v>248</v>
      </c>
      <c r="K80" s="33" t="s">
        <v>743</v>
      </c>
      <c r="L80" s="25"/>
    </row>
    <row r="81" spans="10:12" x14ac:dyDescent="0.2">
      <c r="J81" s="31" t="s">
        <v>248</v>
      </c>
      <c r="K81" s="33" t="s">
        <v>750</v>
      </c>
      <c r="L81" s="25"/>
    </row>
    <row r="82" spans="10:12" x14ac:dyDescent="0.2">
      <c r="J82" s="31" t="s">
        <v>248</v>
      </c>
      <c r="K82" s="33" t="s">
        <v>751</v>
      </c>
      <c r="L82" s="25"/>
    </row>
    <row r="83" spans="10:12" x14ac:dyDescent="0.2">
      <c r="J83" s="31" t="s">
        <v>248</v>
      </c>
      <c r="K83" s="33" t="s">
        <v>748</v>
      </c>
      <c r="L83" s="25"/>
    </row>
    <row r="84" spans="10:12" x14ac:dyDescent="0.2">
      <c r="J84" s="31" t="s">
        <v>248</v>
      </c>
      <c r="K84" s="33" t="s">
        <v>746</v>
      </c>
      <c r="L84" s="25"/>
    </row>
    <row r="85" spans="10:12" x14ac:dyDescent="0.2">
      <c r="J85" s="31" t="s">
        <v>248</v>
      </c>
      <c r="K85" s="33" t="s">
        <v>745</v>
      </c>
      <c r="L85" s="25"/>
    </row>
    <row r="86" spans="10:12" x14ac:dyDescent="0.2">
      <c r="J86" s="31" t="s">
        <v>248</v>
      </c>
      <c r="K86" s="33" t="s">
        <v>448</v>
      </c>
      <c r="L86" s="25"/>
    </row>
    <row r="87" spans="10:12" x14ac:dyDescent="0.2">
      <c r="J87" s="31" t="s">
        <v>248</v>
      </c>
      <c r="K87" s="38" t="s">
        <v>449</v>
      </c>
      <c r="L87" s="25"/>
    </row>
    <row r="88" spans="10:12" x14ac:dyDescent="0.2">
      <c r="J88" s="31" t="s">
        <v>248</v>
      </c>
      <c r="K88" s="38" t="s">
        <v>450</v>
      </c>
      <c r="L88" s="25"/>
    </row>
    <row r="89" spans="10:12" x14ac:dyDescent="0.2">
      <c r="J89" s="31" t="s">
        <v>248</v>
      </c>
      <c r="K89" s="34" t="s">
        <v>451</v>
      </c>
      <c r="L89" s="25"/>
    </row>
    <row r="90" spans="10:12" x14ac:dyDescent="0.2">
      <c r="J90" s="31" t="s">
        <v>248</v>
      </c>
      <c r="K90" s="33" t="s">
        <v>452</v>
      </c>
      <c r="L90" s="25"/>
    </row>
    <row r="91" spans="10:12" x14ac:dyDescent="0.2">
      <c r="J91" s="31" t="s">
        <v>248</v>
      </c>
      <c r="K91" s="33" t="s">
        <v>453</v>
      </c>
      <c r="L91" s="25"/>
    </row>
    <row r="92" spans="10:12" x14ac:dyDescent="0.2">
      <c r="J92" s="31" t="s">
        <v>248</v>
      </c>
      <c r="K92" s="34" t="s">
        <v>125</v>
      </c>
      <c r="L92" s="25"/>
    </row>
    <row r="93" spans="10:12" x14ac:dyDescent="0.2">
      <c r="J93" s="31" t="s">
        <v>248</v>
      </c>
      <c r="K93" s="34" t="s">
        <v>124</v>
      </c>
      <c r="L93" s="25"/>
    </row>
    <row r="94" spans="10:12" x14ac:dyDescent="0.2">
      <c r="J94" s="31" t="s">
        <v>248</v>
      </c>
      <c r="K94" s="43" t="s">
        <v>440</v>
      </c>
      <c r="L94" s="25"/>
    </row>
    <row r="95" spans="10:12" x14ac:dyDescent="0.2">
      <c r="J95" s="31" t="s">
        <v>248</v>
      </c>
      <c r="K95" s="34" t="s">
        <v>213</v>
      </c>
      <c r="L95" s="25"/>
    </row>
    <row r="96" spans="10:12" x14ac:dyDescent="0.2">
      <c r="J96" s="31" t="s">
        <v>248</v>
      </c>
      <c r="K96" s="34" t="s">
        <v>127</v>
      </c>
      <c r="L96" s="25"/>
    </row>
    <row r="97" spans="10:12" x14ac:dyDescent="0.2">
      <c r="J97" s="31" t="s">
        <v>248</v>
      </c>
      <c r="K97" s="34" t="s">
        <v>82</v>
      </c>
      <c r="L97" s="25"/>
    </row>
    <row r="98" spans="10:12" x14ac:dyDescent="0.2">
      <c r="J98" s="31" t="s">
        <v>248</v>
      </c>
      <c r="K98" s="38" t="s">
        <v>128</v>
      </c>
      <c r="L98" s="25"/>
    </row>
    <row r="99" spans="10:12" x14ac:dyDescent="0.2">
      <c r="J99" s="31" t="s">
        <v>248</v>
      </c>
      <c r="K99" s="34" t="s">
        <v>172</v>
      </c>
      <c r="L99" s="25"/>
    </row>
    <row r="100" spans="10:12" x14ac:dyDescent="0.2">
      <c r="J100" s="31" t="s">
        <v>248</v>
      </c>
      <c r="K100" s="34" t="s">
        <v>436</v>
      </c>
      <c r="L100" s="25"/>
    </row>
    <row r="101" spans="10:12" x14ac:dyDescent="0.2">
      <c r="J101" s="31" t="s">
        <v>248</v>
      </c>
      <c r="K101" s="34" t="s">
        <v>437</v>
      </c>
      <c r="L101" s="25"/>
    </row>
    <row r="102" spans="10:12" x14ac:dyDescent="0.2">
      <c r="J102" s="31" t="s">
        <v>248</v>
      </c>
      <c r="K102" s="34" t="s">
        <v>149</v>
      </c>
      <c r="L102" s="25"/>
    </row>
    <row r="103" spans="10:12" x14ac:dyDescent="0.2">
      <c r="J103" s="31" t="s">
        <v>248</v>
      </c>
      <c r="K103" s="34" t="s">
        <v>155</v>
      </c>
      <c r="L103" s="25"/>
    </row>
    <row r="104" spans="10:12" x14ac:dyDescent="0.2">
      <c r="J104" s="31" t="s">
        <v>248</v>
      </c>
      <c r="K104" s="34" t="s">
        <v>154</v>
      </c>
      <c r="L104" s="25"/>
    </row>
    <row r="105" spans="10:12" x14ac:dyDescent="0.2">
      <c r="J105" s="31" t="s">
        <v>248</v>
      </c>
      <c r="K105" s="34" t="s">
        <v>138</v>
      </c>
      <c r="L105" s="25"/>
    </row>
    <row r="106" spans="10:12" x14ac:dyDescent="0.2">
      <c r="J106" s="31" t="s">
        <v>248</v>
      </c>
      <c r="K106" s="43" t="s">
        <v>741</v>
      </c>
      <c r="L106" s="25"/>
    </row>
    <row r="107" spans="10:12" x14ac:dyDescent="0.2">
      <c r="J107" s="31" t="s">
        <v>248</v>
      </c>
      <c r="K107" s="43" t="s">
        <v>992</v>
      </c>
      <c r="L107" s="25"/>
    </row>
    <row r="108" spans="10:12" x14ac:dyDescent="0.2">
      <c r="J108" s="31" t="s">
        <v>248</v>
      </c>
      <c r="K108" s="43" t="s">
        <v>993</v>
      </c>
      <c r="L108" s="25"/>
    </row>
    <row r="109" spans="10:12" x14ac:dyDescent="0.2">
      <c r="J109" s="31" t="s">
        <v>248</v>
      </c>
      <c r="K109" s="43" t="s">
        <v>1067</v>
      </c>
    </row>
    <row r="110" spans="10:12" x14ac:dyDescent="0.2">
      <c r="J110" s="31" t="s">
        <v>248</v>
      </c>
      <c r="K110" s="43" t="s">
        <v>1068</v>
      </c>
      <c r="L110" s="25"/>
    </row>
    <row r="111" spans="10:12" x14ac:dyDescent="0.2">
      <c r="J111" s="31" t="s">
        <v>248</v>
      </c>
      <c r="K111" s="34" t="s">
        <v>167</v>
      </c>
      <c r="L111" s="25"/>
    </row>
    <row r="112" spans="10:12" x14ac:dyDescent="0.2">
      <c r="J112" s="31" t="s">
        <v>248</v>
      </c>
      <c r="K112" s="39" t="s">
        <v>34</v>
      </c>
      <c r="L112" s="25"/>
    </row>
    <row r="113" spans="10:12" x14ac:dyDescent="0.2">
      <c r="J113" s="31" t="s">
        <v>248</v>
      </c>
      <c r="K113" s="35" t="s">
        <v>168</v>
      </c>
      <c r="L113" s="25"/>
    </row>
    <row r="114" spans="10:12" x14ac:dyDescent="0.2">
      <c r="J114" s="31" t="s">
        <v>248</v>
      </c>
      <c r="K114" s="33" t="s">
        <v>45</v>
      </c>
      <c r="L114" s="25"/>
    </row>
    <row r="115" spans="10:12" x14ac:dyDescent="0.2">
      <c r="J115" s="31" t="s">
        <v>248</v>
      </c>
      <c r="K115" s="34" t="s">
        <v>438</v>
      </c>
      <c r="L115" s="25"/>
    </row>
    <row r="116" spans="10:12" x14ac:dyDescent="0.2">
      <c r="J116" s="31" t="s">
        <v>248</v>
      </c>
      <c r="K116" s="38" t="s">
        <v>35</v>
      </c>
      <c r="L116" s="25"/>
    </row>
    <row r="117" spans="10:12" x14ac:dyDescent="0.2">
      <c r="J117" s="31" t="s">
        <v>248</v>
      </c>
      <c r="K117" s="34" t="s">
        <v>37</v>
      </c>
      <c r="L117" s="25"/>
    </row>
    <row r="118" spans="10:12" x14ac:dyDescent="0.2">
      <c r="J118" s="31" t="s">
        <v>248</v>
      </c>
      <c r="K118" s="33" t="s">
        <v>36</v>
      </c>
      <c r="L118" s="25"/>
    </row>
    <row r="119" spans="10:12" x14ac:dyDescent="0.2">
      <c r="J119" s="31" t="s">
        <v>248</v>
      </c>
      <c r="K119" s="33" t="s">
        <v>163</v>
      </c>
      <c r="L119" s="25"/>
    </row>
    <row r="120" spans="10:12" ht="26" x14ac:dyDescent="0.2">
      <c r="J120" s="31" t="s">
        <v>248</v>
      </c>
      <c r="K120" s="40" t="s">
        <v>162</v>
      </c>
      <c r="L120" s="25"/>
    </row>
    <row r="121" spans="10:12" x14ac:dyDescent="0.2">
      <c r="J121" s="31" t="s">
        <v>248</v>
      </c>
      <c r="K121" s="32" t="s">
        <v>134</v>
      </c>
      <c r="L121" s="25"/>
    </row>
    <row r="122" spans="10:12" x14ac:dyDescent="0.2">
      <c r="J122" s="31" t="s">
        <v>248</v>
      </c>
      <c r="K122" s="37" t="s">
        <v>42</v>
      </c>
      <c r="L122" s="25"/>
    </row>
    <row r="123" spans="10:12" x14ac:dyDescent="0.2">
      <c r="J123" s="31" t="s">
        <v>248</v>
      </c>
      <c r="K123" s="37" t="s">
        <v>85</v>
      </c>
      <c r="L123" s="25"/>
    </row>
    <row r="124" spans="10:12" x14ac:dyDescent="0.2">
      <c r="J124" s="31" t="s">
        <v>248</v>
      </c>
      <c r="K124" s="116" t="s">
        <v>1058</v>
      </c>
      <c r="L124" s="25"/>
    </row>
    <row r="125" spans="10:12" ht="26" x14ac:dyDescent="0.2">
      <c r="J125" s="31" t="s">
        <v>248</v>
      </c>
      <c r="K125" s="35" t="s">
        <v>139</v>
      </c>
      <c r="L125" s="25"/>
    </row>
    <row r="126" spans="10:12" x14ac:dyDescent="0.2">
      <c r="J126" s="31" t="s">
        <v>248</v>
      </c>
      <c r="K126" s="38" t="s">
        <v>164</v>
      </c>
      <c r="L126" s="25"/>
    </row>
    <row r="127" spans="10:12" x14ac:dyDescent="0.2">
      <c r="J127" s="31" t="s">
        <v>248</v>
      </c>
      <c r="K127" s="38" t="s">
        <v>31</v>
      </c>
      <c r="L127" s="25"/>
    </row>
    <row r="128" spans="10:12" x14ac:dyDescent="0.2">
      <c r="J128" s="31" t="s">
        <v>248</v>
      </c>
      <c r="K128" s="38" t="s">
        <v>32</v>
      </c>
      <c r="L128" s="25"/>
    </row>
    <row r="129" spans="1:12" x14ac:dyDescent="0.2">
      <c r="J129" s="31" t="s">
        <v>248</v>
      </c>
      <c r="K129" s="116" t="s">
        <v>996</v>
      </c>
      <c r="L129" s="25"/>
    </row>
    <row r="130" spans="1:12" x14ac:dyDescent="0.2">
      <c r="J130" s="31" t="s">
        <v>248</v>
      </c>
      <c r="K130" s="36" t="s">
        <v>141</v>
      </c>
      <c r="L130" s="25"/>
    </row>
    <row r="131" spans="1:12" x14ac:dyDescent="0.2">
      <c r="J131" s="31" t="s">
        <v>248</v>
      </c>
      <c r="K131" s="41" t="s">
        <v>439</v>
      </c>
      <c r="L131" s="25"/>
    </row>
    <row r="132" spans="1:12" x14ac:dyDescent="0.2">
      <c r="J132" s="31" t="s">
        <v>248</v>
      </c>
      <c r="K132" s="42" t="s">
        <v>427</v>
      </c>
      <c r="L132" s="25"/>
    </row>
    <row r="133" spans="1:12" x14ac:dyDescent="0.2">
      <c r="J133" s="31" t="s">
        <v>248</v>
      </c>
      <c r="K133" s="43" t="s">
        <v>426</v>
      </c>
      <c r="L133" s="25"/>
    </row>
    <row r="134" spans="1:12" x14ac:dyDescent="0.2">
      <c r="J134" s="31" t="s">
        <v>248</v>
      </c>
      <c r="K134" s="34" t="s">
        <v>150</v>
      </c>
      <c r="L134" s="25"/>
    </row>
    <row r="135" spans="1:12" x14ac:dyDescent="0.2">
      <c r="J135" s="31" t="s">
        <v>248</v>
      </c>
      <c r="K135" s="35" t="s">
        <v>210</v>
      </c>
      <c r="L135" s="25"/>
    </row>
    <row r="136" spans="1:12" x14ac:dyDescent="0.2">
      <c r="J136" s="31" t="s">
        <v>248</v>
      </c>
      <c r="K136" s="34" t="s">
        <v>120</v>
      </c>
      <c r="L136" s="25"/>
    </row>
    <row r="137" spans="1:12" x14ac:dyDescent="0.2">
      <c r="J137" s="31" t="s">
        <v>248</v>
      </c>
      <c r="K137" s="34" t="s">
        <v>121</v>
      </c>
      <c r="L137" s="25"/>
    </row>
    <row r="138" spans="1:12" x14ac:dyDescent="0.2">
      <c r="J138" s="26" t="s">
        <v>248</v>
      </c>
      <c r="K138" s="26" t="s">
        <v>122</v>
      </c>
      <c r="L138" s="25"/>
    </row>
    <row r="139" spans="1:12" x14ac:dyDescent="0.2">
      <c r="J139" s="26" t="s">
        <v>248</v>
      </c>
      <c r="K139" s="26" t="s">
        <v>171</v>
      </c>
      <c r="L139" s="25"/>
    </row>
    <row r="140" spans="1:12" x14ac:dyDescent="0.2">
      <c r="J140" s="26" t="s">
        <v>248</v>
      </c>
      <c r="K140" s="26" t="s">
        <v>135</v>
      </c>
      <c r="L140" s="25"/>
    </row>
    <row r="141" spans="1:12" x14ac:dyDescent="0.2">
      <c r="J141" s="26" t="s">
        <v>248</v>
      </c>
      <c r="K141" s="26" t="s">
        <v>43</v>
      </c>
    </row>
    <row r="142" spans="1:12" x14ac:dyDescent="0.2">
      <c r="J142" s="26" t="s">
        <v>248</v>
      </c>
      <c r="K142" s="26" t="s">
        <v>143</v>
      </c>
    </row>
    <row r="143" spans="1:12" ht="13.5" customHeight="1" x14ac:dyDescent="0.2">
      <c r="J143" s="26" t="s">
        <v>248</v>
      </c>
      <c r="K143" s="26" t="s">
        <v>132</v>
      </c>
    </row>
    <row r="144" spans="1:12" customFormat="1" ht="13.5" customHeight="1" x14ac:dyDescent="0.2">
      <c r="A144" s="11"/>
      <c r="B144" s="50"/>
      <c r="J144" s="11" t="s">
        <v>248</v>
      </c>
      <c r="K144" s="50" t="s">
        <v>443</v>
      </c>
    </row>
    <row r="145" spans="1:14" customFormat="1" x14ac:dyDescent="0.2">
      <c r="A145" s="11"/>
      <c r="B145" s="50"/>
      <c r="J145" s="11" t="s">
        <v>248</v>
      </c>
      <c r="K145" s="50" t="s">
        <v>444</v>
      </c>
    </row>
    <row r="146" spans="1:14" customFormat="1" x14ac:dyDescent="0.2">
      <c r="A146" s="11"/>
      <c r="B146" s="50"/>
      <c r="J146" s="11" t="s">
        <v>248</v>
      </c>
      <c r="K146" s="50" t="s">
        <v>445</v>
      </c>
    </row>
    <row r="147" spans="1:14" customFormat="1" x14ac:dyDescent="0.2">
      <c r="A147" s="11"/>
      <c r="B147" s="50"/>
      <c r="J147" s="11" t="s">
        <v>248</v>
      </c>
      <c r="K147" s="50" t="s">
        <v>446</v>
      </c>
    </row>
    <row r="148" spans="1:14" customFormat="1" x14ac:dyDescent="0.2">
      <c r="A148" s="11"/>
      <c r="B148" s="50"/>
      <c r="J148" s="11" t="s">
        <v>248</v>
      </c>
      <c r="K148" s="50" t="s">
        <v>447</v>
      </c>
    </row>
    <row r="150" spans="1:14" x14ac:dyDescent="0.2">
      <c r="J150"/>
      <c r="K150"/>
    </row>
    <row r="151" spans="1:14" ht="13.5" customHeight="1" x14ac:dyDescent="0.2">
      <c r="J151"/>
      <c r="K151"/>
      <c r="M151" s="25" t="s">
        <v>238</v>
      </c>
      <c r="N151" s="26">
        <v>50</v>
      </c>
    </row>
    <row r="152" spans="1:14" x14ac:dyDescent="0.2">
      <c r="J152"/>
      <c r="K152"/>
      <c r="M152" s="26" t="s">
        <v>15</v>
      </c>
      <c r="N152" s="26">
        <v>30</v>
      </c>
    </row>
    <row r="153" spans="1:14" x14ac:dyDescent="0.2">
      <c r="J153"/>
      <c r="K153"/>
      <c r="M153" s="26" t="s">
        <v>16</v>
      </c>
      <c r="N153" s="26">
        <v>20</v>
      </c>
    </row>
    <row r="154" spans="1:14" x14ac:dyDescent="0.2">
      <c r="J154"/>
      <c r="K154"/>
      <c r="M154" s="26" t="s">
        <v>17</v>
      </c>
      <c r="N154" s="26">
        <v>12</v>
      </c>
    </row>
    <row r="155" spans="1:14" x14ac:dyDescent="0.2">
      <c r="M155" s="26" t="s">
        <v>18</v>
      </c>
      <c r="N155" s="26">
        <v>7</v>
      </c>
    </row>
    <row r="156" spans="1:14" ht="13.5" customHeight="1" x14ac:dyDescent="0.2">
      <c r="M156" s="26" t="s">
        <v>19</v>
      </c>
      <c r="N156" s="26">
        <v>4</v>
      </c>
    </row>
    <row r="157" spans="1:14" ht="13.5" customHeight="1" x14ac:dyDescent="0.2">
      <c r="M157" s="26" t="s">
        <v>20</v>
      </c>
      <c r="N157" s="26">
        <v>2</v>
      </c>
    </row>
    <row r="158" spans="1:14" ht="13.5" customHeight="1" x14ac:dyDescent="0.2">
      <c r="M158" s="26" t="s">
        <v>21</v>
      </c>
      <c r="N158" s="26">
        <v>1</v>
      </c>
    </row>
    <row r="159" spans="1:14" ht="13.5" customHeight="1" x14ac:dyDescent="0.2">
      <c r="M159" s="25" t="s">
        <v>935</v>
      </c>
      <c r="N159" s="26">
        <v>20</v>
      </c>
    </row>
    <row r="160" spans="1:14" ht="13.5" customHeight="1" x14ac:dyDescent="0.2">
      <c r="M160" s="25" t="s">
        <v>933</v>
      </c>
      <c r="N160" s="26">
        <v>15</v>
      </c>
    </row>
    <row r="161" spans="13:17" ht="13.5" customHeight="1" x14ac:dyDescent="0.2">
      <c r="M161" s="26" t="s">
        <v>22</v>
      </c>
      <c r="N161" s="26">
        <v>10</v>
      </c>
    </row>
    <row r="162" spans="13:17" ht="13.5" customHeight="1" x14ac:dyDescent="0.2">
      <c r="M162" s="26" t="s">
        <v>23</v>
      </c>
      <c r="N162" s="26">
        <v>5</v>
      </c>
    </row>
    <row r="165" spans="13:17" ht="13.5" customHeight="1" x14ac:dyDescent="0.2">
      <c r="P165" s="44" t="s">
        <v>0</v>
      </c>
    </row>
    <row r="166" spans="13:17" x14ac:dyDescent="0.2">
      <c r="P166" s="44" t="s">
        <v>1</v>
      </c>
    </row>
    <row r="167" spans="13:17" x14ac:dyDescent="0.2">
      <c r="P167" s="44" t="s">
        <v>2</v>
      </c>
    </row>
    <row r="168" spans="13:17" x14ac:dyDescent="0.2">
      <c r="P168" s="44" t="s">
        <v>3</v>
      </c>
    </row>
    <row r="169" spans="13:17" x14ac:dyDescent="0.2">
      <c r="P169" s="44" t="s">
        <v>4</v>
      </c>
    </row>
    <row r="170" spans="13:17" x14ac:dyDescent="0.2">
      <c r="P170" s="44" t="s">
        <v>5</v>
      </c>
    </row>
    <row r="172" spans="13:17" x14ac:dyDescent="0.2">
      <c r="Q172" s="25" t="s">
        <v>1019</v>
      </c>
    </row>
    <row r="173" spans="13:17" x14ac:dyDescent="0.2">
      <c r="Q173" s="25" t="s">
        <v>1020</v>
      </c>
    </row>
  </sheetData>
  <sheetProtection password="CC25" sheet="1" objects="1" scenarios="1" selectLockedCells="1"/>
  <sortState xmlns:xlrd2="http://schemas.microsoft.com/office/spreadsheetml/2017/richdata2" ref="K40:K458">
    <sortCondition ref="K40:K458"/>
  </sortState>
  <phoneticPr fontId="9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67"/>
  <sheetViews>
    <sheetView zoomScaleNormal="100" workbookViewId="0">
      <selection activeCell="N46" sqref="N46"/>
    </sheetView>
  </sheetViews>
  <sheetFormatPr defaultColWidth="9" defaultRowHeight="13" x14ac:dyDescent="0.2"/>
  <cols>
    <col min="1" max="1" width="4.90625" style="5" customWidth="1"/>
    <col min="2" max="2" width="4.7265625" style="5" customWidth="1"/>
    <col min="3" max="3" width="6.90625" style="5" customWidth="1"/>
    <col min="4" max="7" width="5.7265625" style="5" customWidth="1"/>
    <col min="8" max="9" width="9" style="5"/>
    <col min="10" max="10" width="8.453125" style="5" customWidth="1"/>
    <col min="11" max="11" width="6.36328125" style="5" customWidth="1"/>
    <col min="12" max="12" width="4.36328125" style="5" customWidth="1"/>
    <col min="13" max="13" width="2.6328125" style="5" customWidth="1"/>
    <col min="14" max="14" width="1.7265625" style="5" customWidth="1"/>
    <col min="15" max="16" width="6.36328125" style="5" customWidth="1"/>
    <col min="17" max="18" width="7.08984375" style="5" customWidth="1"/>
    <col min="19" max="19" width="2.36328125" style="5" customWidth="1"/>
    <col min="20" max="20" width="4.453125" style="5" customWidth="1"/>
    <col min="21" max="21" width="12.08984375" style="5" customWidth="1"/>
    <col min="22" max="22" width="13.08984375" style="5" customWidth="1"/>
    <col min="23" max="23" width="17.453125" style="5" hidden="1" customWidth="1"/>
    <col min="24" max="24" width="9" style="5" hidden="1" customWidth="1"/>
    <col min="25" max="25" width="8.453125" style="5" hidden="1" customWidth="1"/>
    <col min="26" max="26" width="16.26953125" style="5" hidden="1" customWidth="1"/>
    <col min="27" max="27" width="2.90625" style="5" customWidth="1"/>
    <col min="28" max="29" width="9" style="5"/>
    <col min="30" max="30" width="10.6328125" style="5" bestFit="1" customWidth="1"/>
    <col min="31" max="31" width="9" style="5"/>
    <col min="32" max="32" width="13.26953125" style="5" customWidth="1"/>
    <col min="33" max="33" width="6.6328125" style="5" customWidth="1"/>
    <col min="34" max="16384" width="9" style="5"/>
  </cols>
  <sheetData>
    <row r="1" spans="1:41" s="64" customFormat="1" ht="21.75" customHeight="1" x14ac:dyDescent="0.2">
      <c r="A1" s="73"/>
      <c r="B1" s="73"/>
      <c r="C1" s="75"/>
      <c r="D1" s="73"/>
      <c r="E1" s="73"/>
      <c r="F1" s="73"/>
      <c r="G1" s="73"/>
      <c r="H1" s="73"/>
      <c r="I1" s="73"/>
      <c r="J1" s="73"/>
      <c r="K1" s="76"/>
      <c r="L1" s="76" t="s">
        <v>955</v>
      </c>
      <c r="M1" s="173" t="e">
        <f>X63&amp;X64&amp;X65&amp;X66</f>
        <v>#REF!</v>
      </c>
      <c r="N1" s="174"/>
      <c r="O1" s="174"/>
      <c r="P1" s="174"/>
      <c r="Q1" s="174"/>
      <c r="R1" s="73" t="s">
        <v>962</v>
      </c>
      <c r="S1" s="73"/>
      <c r="AB1" s="110" t="s">
        <v>968</v>
      </c>
      <c r="AC1" s="111" t="s">
        <v>969</v>
      </c>
      <c r="AD1" s="111" t="s">
        <v>970</v>
      </c>
      <c r="AE1" s="111" t="s">
        <v>971</v>
      </c>
      <c r="AF1" s="111" t="s">
        <v>972</v>
      </c>
      <c r="AG1" s="111" t="s">
        <v>973</v>
      </c>
      <c r="AH1" s="111" t="s">
        <v>974</v>
      </c>
      <c r="AI1" s="111" t="s">
        <v>975</v>
      </c>
      <c r="AJ1" s="111" t="s">
        <v>976</v>
      </c>
      <c r="AK1" s="111" t="s">
        <v>977</v>
      </c>
      <c r="AL1" s="111" t="s">
        <v>978</v>
      </c>
      <c r="AM1" s="111" t="s">
        <v>979</v>
      </c>
      <c r="AN1" s="111" t="s">
        <v>980</v>
      </c>
      <c r="AO1" s="111" t="s">
        <v>981</v>
      </c>
    </row>
    <row r="2" spans="1:41" s="64" customFormat="1" ht="13.5" customHeight="1" x14ac:dyDescent="0.2">
      <c r="A2" s="73"/>
      <c r="B2" s="73"/>
      <c r="C2" s="75"/>
      <c r="D2" s="73"/>
      <c r="E2" s="73"/>
      <c r="F2" s="73"/>
      <c r="G2" s="73"/>
      <c r="H2" s="73"/>
      <c r="I2" s="73"/>
      <c r="J2" s="73"/>
      <c r="K2" s="77"/>
      <c r="L2" s="73"/>
      <c r="M2" s="73"/>
      <c r="N2" s="73"/>
      <c r="O2" s="78"/>
      <c r="P2" s="73"/>
      <c r="Q2" s="73"/>
      <c r="R2" s="73"/>
      <c r="S2" s="73"/>
      <c r="U2" s="109" t="s">
        <v>967</v>
      </c>
      <c r="V2" s="112"/>
      <c r="AB2" s="115"/>
      <c r="AC2" s="115"/>
      <c r="AD2" s="107" t="e">
        <f>#REF!&amp;"高等学校"</f>
        <v>#REF!</v>
      </c>
      <c r="AE2" s="108" t="e">
        <f>#REF!</f>
        <v>#REF!</v>
      </c>
      <c r="AF2" s="107" t="e">
        <f>M1</f>
        <v>#REF!</v>
      </c>
      <c r="AG2" s="108" t="e">
        <f>#REF!</f>
        <v>#REF!</v>
      </c>
      <c r="AH2" s="107" t="e">
        <f>#REF!&amp;"  "&amp;#REF!</f>
        <v>#REF!</v>
      </c>
      <c r="AI2" s="107" t="e">
        <f>#REF!</f>
        <v>#REF!</v>
      </c>
      <c r="AJ2" s="107" t="e">
        <f>#REF!</f>
        <v>#REF!</v>
      </c>
      <c r="AK2" s="107" t="e">
        <f>X62</f>
        <v>#REF!</v>
      </c>
      <c r="AL2" s="107" t="e">
        <f>X67</f>
        <v>#REF!</v>
      </c>
      <c r="AM2" s="107" t="e">
        <f>R28</f>
        <v>#REF!</v>
      </c>
      <c r="AN2" s="107" t="e">
        <f>R39</f>
        <v>#REF!</v>
      </c>
      <c r="AO2" s="107" t="e">
        <f>R40</f>
        <v>#REF!</v>
      </c>
    </row>
    <row r="3" spans="1:41" s="65" customFormat="1" ht="30.75" customHeight="1" x14ac:dyDescent="0.2">
      <c r="A3" s="175" t="s">
        <v>956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6"/>
      <c r="Q3" s="176"/>
      <c r="R3" s="176"/>
      <c r="S3" s="77"/>
      <c r="U3" s="113" t="s">
        <v>983</v>
      </c>
      <c r="V3" s="114"/>
    </row>
    <row r="4" spans="1:41" s="66" customFormat="1" x14ac:dyDescent="0.2">
      <c r="A4" s="79"/>
      <c r="B4" s="79"/>
      <c r="C4" s="80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41" s="66" customFormat="1" ht="14" x14ac:dyDescent="0.2">
      <c r="A5" s="81"/>
      <c r="B5" s="81"/>
      <c r="C5" s="82"/>
      <c r="D5" s="74"/>
      <c r="E5" s="74"/>
      <c r="F5" s="74"/>
      <c r="G5" s="74"/>
      <c r="H5" s="148" t="s">
        <v>948</v>
      </c>
      <c r="I5" s="185"/>
      <c r="J5" s="79"/>
      <c r="K5" s="178" t="e">
        <f>IF(#REF!="","",#REF!)</f>
        <v>#REF!</v>
      </c>
      <c r="L5" s="179"/>
      <c r="M5" s="179"/>
      <c r="N5" s="179"/>
      <c r="O5" s="179"/>
      <c r="P5" s="83"/>
      <c r="Q5" s="84"/>
      <c r="R5" s="79"/>
      <c r="S5" s="79"/>
    </row>
    <row r="6" spans="1:41" s="66" customFormat="1" ht="14" x14ac:dyDescent="0.2">
      <c r="A6" s="74"/>
      <c r="B6" s="74"/>
      <c r="C6" s="82"/>
      <c r="D6" s="74"/>
      <c r="E6" s="74"/>
      <c r="F6" s="74"/>
      <c r="G6" s="74"/>
      <c r="H6" s="148" t="s">
        <v>480</v>
      </c>
      <c r="I6" s="148"/>
      <c r="J6" s="81"/>
      <c r="K6" s="182" t="e">
        <f>#REF!&amp;"高等学校"</f>
        <v>#REF!</v>
      </c>
      <c r="L6" s="183"/>
      <c r="M6" s="183"/>
      <c r="N6" s="183"/>
      <c r="O6" s="183"/>
      <c r="P6" s="183"/>
      <c r="Q6" s="169"/>
      <c r="R6" s="169"/>
      <c r="S6" s="79"/>
    </row>
    <row r="7" spans="1:41" s="66" customFormat="1" ht="12" customHeight="1" x14ac:dyDescent="0.2">
      <c r="A7" s="74"/>
      <c r="B7" s="74"/>
      <c r="C7" s="82"/>
      <c r="D7" s="74"/>
      <c r="E7" s="74"/>
      <c r="F7" s="74"/>
      <c r="G7" s="74"/>
      <c r="H7" s="186" t="s">
        <v>957</v>
      </c>
      <c r="I7" s="187"/>
      <c r="J7" s="85"/>
      <c r="K7" s="180" t="e">
        <f>#REF!&amp;"  "&amp;#REF!</f>
        <v>#REF!</v>
      </c>
      <c r="L7" s="181"/>
      <c r="M7" s="181"/>
      <c r="N7" s="181"/>
      <c r="O7" s="181"/>
      <c r="P7" s="181"/>
      <c r="Q7" s="181"/>
      <c r="R7" s="79"/>
      <c r="S7" s="79"/>
    </row>
    <row r="8" spans="1:41" s="66" customFormat="1" ht="14.25" customHeight="1" x14ac:dyDescent="0.2">
      <c r="A8" s="74"/>
      <c r="B8" s="74"/>
      <c r="C8" s="82"/>
      <c r="D8" s="74"/>
      <c r="E8" s="74"/>
      <c r="F8" s="74"/>
      <c r="G8" s="74"/>
      <c r="H8" s="148" t="s">
        <v>949</v>
      </c>
      <c r="I8" s="148"/>
      <c r="J8" s="74"/>
      <c r="K8" s="184" t="e">
        <f>#REF!&amp;"  "&amp;#REF!</f>
        <v>#REF!</v>
      </c>
      <c r="L8" s="174"/>
      <c r="M8" s="174"/>
      <c r="N8" s="174"/>
      <c r="O8" s="174"/>
      <c r="P8" s="174"/>
      <c r="Q8" s="86"/>
      <c r="R8" s="60"/>
      <c r="S8" s="87"/>
    </row>
    <row r="9" spans="1:41" s="66" customFormat="1" ht="14" x14ac:dyDescent="0.2">
      <c r="A9" s="74"/>
      <c r="B9" s="74"/>
      <c r="C9" s="82"/>
      <c r="D9" s="81"/>
      <c r="E9" s="74"/>
      <c r="F9" s="74"/>
      <c r="G9" s="74"/>
      <c r="H9" s="148" t="s">
        <v>950</v>
      </c>
      <c r="I9" s="148"/>
      <c r="J9" s="74"/>
      <c r="K9" s="168" t="e">
        <f>#REF!&amp;"科 "&amp;#REF!&amp;" "&amp;#REF!</f>
        <v>#REF!</v>
      </c>
      <c r="L9" s="168"/>
      <c r="M9" s="168"/>
      <c r="N9" s="168"/>
      <c r="O9" s="169"/>
      <c r="P9" s="169"/>
      <c r="Q9" s="169"/>
      <c r="R9" s="169"/>
      <c r="S9" s="87"/>
    </row>
    <row r="10" spans="1:41" s="66" customFormat="1" ht="14" x14ac:dyDescent="0.2">
      <c r="A10" s="74"/>
      <c r="B10" s="74"/>
      <c r="C10" s="82"/>
      <c r="D10" s="74"/>
      <c r="E10" s="74"/>
      <c r="F10" s="74"/>
      <c r="G10" s="74"/>
      <c r="H10" s="148" t="s">
        <v>951</v>
      </c>
      <c r="I10" s="148"/>
      <c r="J10" s="84"/>
      <c r="K10" s="88" t="e">
        <f>IF(#REF!="","",#REF!)</f>
        <v>#REF!</v>
      </c>
      <c r="L10" s="88" t="s">
        <v>952</v>
      </c>
      <c r="M10" s="88"/>
      <c r="N10" s="170" t="s">
        <v>235</v>
      </c>
      <c r="O10" s="171"/>
      <c r="P10" s="74" t="e">
        <f>IF(#REF!="","",#REF!)</f>
        <v>#REF!</v>
      </c>
      <c r="Q10" s="74"/>
      <c r="R10" s="79"/>
      <c r="S10" s="87"/>
    </row>
    <row r="11" spans="1:41" s="66" customFormat="1" ht="14" x14ac:dyDescent="0.2">
      <c r="A11" s="74"/>
      <c r="B11" s="74"/>
      <c r="C11" s="82"/>
      <c r="D11" s="74"/>
      <c r="E11" s="74"/>
      <c r="F11" s="74"/>
      <c r="G11" s="74"/>
      <c r="H11" s="148" t="s">
        <v>953</v>
      </c>
      <c r="I11" s="148"/>
      <c r="J11" s="74"/>
      <c r="K11" s="172" t="e">
        <f>IF(#REF!="","",#REF!)</f>
        <v>#REF!</v>
      </c>
      <c r="L11" s="172"/>
      <c r="M11" s="172"/>
      <c r="N11" s="169"/>
      <c r="O11" s="169"/>
      <c r="P11" s="74"/>
      <c r="Q11" s="74"/>
      <c r="R11" s="79"/>
      <c r="S11" s="79"/>
    </row>
    <row r="12" spans="1:41" s="66" customFormat="1" ht="20.5" x14ac:dyDescent="0.2">
      <c r="A12" s="74"/>
      <c r="B12" s="74"/>
      <c r="C12" s="82"/>
      <c r="D12" s="74"/>
      <c r="E12" s="74"/>
      <c r="F12" s="74"/>
      <c r="G12" s="74"/>
      <c r="H12" s="74"/>
      <c r="I12" s="74"/>
      <c r="J12" s="74"/>
      <c r="K12" s="74"/>
      <c r="L12" s="74" ph="1"/>
      <c r="M12" s="84"/>
      <c r="N12" s="74"/>
      <c r="O12" s="74"/>
      <c r="P12" s="79"/>
      <c r="Q12" s="79"/>
      <c r="R12" s="79"/>
      <c r="S12" s="79"/>
    </row>
    <row r="13" spans="1:41" s="65" customFormat="1" ht="16.5" x14ac:dyDescent="0.2">
      <c r="A13" s="77"/>
      <c r="B13" s="89" t="e">
        <f>X61&amp;#REF!&amp;#REF!&amp;#REF!&amp;"アグリマイスター顕彰制度において"</f>
        <v>#REF!</v>
      </c>
      <c r="C13" s="90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</row>
    <row r="14" spans="1:41" s="65" customFormat="1" ht="16.5" x14ac:dyDescent="0.2">
      <c r="A14" s="77"/>
      <c r="B14" s="77" t="s">
        <v>958</v>
      </c>
      <c r="C14" s="90"/>
      <c r="D14" s="77"/>
      <c r="E14" s="77"/>
      <c r="F14" s="177" t="e">
        <f>IF(X62=0,"",X62)</f>
        <v>#REF!</v>
      </c>
      <c r="G14" s="176"/>
      <c r="H14" s="77"/>
      <c r="I14" s="77" t="s">
        <v>959</v>
      </c>
      <c r="J14" s="77"/>
      <c r="K14" s="77"/>
      <c r="L14" s="77"/>
      <c r="M14" s="77"/>
      <c r="N14" s="77"/>
      <c r="O14" s="77"/>
      <c r="P14" s="77"/>
      <c r="Q14" s="77"/>
      <c r="R14" s="77"/>
      <c r="S14" s="77"/>
    </row>
    <row r="15" spans="1:41" ht="14" x14ac:dyDescent="0.2">
      <c r="A15" s="91"/>
      <c r="B15" s="91"/>
      <c r="C15" s="91"/>
      <c r="D15" s="91"/>
      <c r="E15" s="91"/>
      <c r="F15" s="91"/>
      <c r="G15" s="91"/>
      <c r="H15" s="92"/>
      <c r="I15" s="92"/>
      <c r="J15" s="91"/>
      <c r="K15" s="93"/>
      <c r="L15" s="94"/>
      <c r="M15" s="67"/>
      <c r="N15" s="68"/>
      <c r="O15" s="95"/>
      <c r="P15" s="95"/>
      <c r="Q15" s="91"/>
      <c r="R15" s="95"/>
      <c r="S15" s="72"/>
    </row>
    <row r="16" spans="1:41" ht="14.5" thickBot="1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5"/>
      <c r="S16" s="72"/>
    </row>
    <row r="17" spans="1:19" ht="14.5" thickBot="1" x14ac:dyDescent="0.25">
      <c r="A17" s="69" t="s">
        <v>6</v>
      </c>
      <c r="B17" s="69" t="s">
        <v>7</v>
      </c>
      <c r="C17" s="69" t="s">
        <v>8</v>
      </c>
      <c r="D17" s="140" t="s">
        <v>9</v>
      </c>
      <c r="E17" s="141"/>
      <c r="F17" s="141"/>
      <c r="G17" s="142"/>
      <c r="H17" s="143" t="s">
        <v>10</v>
      </c>
      <c r="I17" s="143"/>
      <c r="J17" s="143"/>
      <c r="K17" s="140" t="s">
        <v>11</v>
      </c>
      <c r="L17" s="149"/>
      <c r="M17" s="149"/>
      <c r="N17" s="150"/>
      <c r="O17" s="140" t="s">
        <v>12</v>
      </c>
      <c r="P17" s="150"/>
      <c r="Q17" s="69" t="s">
        <v>13</v>
      </c>
      <c r="R17" s="69" t="s">
        <v>14</v>
      </c>
      <c r="S17" s="72"/>
    </row>
    <row r="18" spans="1:19" ht="41.15" customHeight="1" thickBot="1" x14ac:dyDescent="0.25">
      <c r="A18" s="69">
        <v>1</v>
      </c>
      <c r="B18" s="158" t="s">
        <v>16</v>
      </c>
      <c r="C18" s="96" t="e">
        <f>IF(#REF!="","",#REF!)</f>
        <v>#REF!</v>
      </c>
      <c r="D18" s="144" t="e">
        <f>IF(#REF!="","",#REF!)</f>
        <v>#REF!</v>
      </c>
      <c r="E18" s="145" t="e">
        <f>IF(#REF!="","",#REF!)</f>
        <v>#REF!</v>
      </c>
      <c r="F18" s="145" t="e">
        <f>IF(#REF!="","",#REF!)</f>
        <v>#REF!</v>
      </c>
      <c r="G18" s="146" t="e">
        <f>IF(#REF!="","",#REF!)</f>
        <v>#REF!</v>
      </c>
      <c r="H18" s="144" t="e">
        <f>IF(#REF!="","",#REF!)</f>
        <v>#REF!</v>
      </c>
      <c r="I18" s="145" t="e">
        <f>IF(#REF!="","",#REF!)</f>
        <v>#REF!</v>
      </c>
      <c r="J18" s="146" t="e">
        <f>IF(#REF!="","",#REF!)</f>
        <v>#REF!</v>
      </c>
      <c r="K18" s="153" t="e">
        <f>IF(#REF!="","",#REF!)</f>
        <v>#REF!</v>
      </c>
      <c r="L18" s="154" t="e">
        <f>IF(#REF!="","",#REF!)</f>
        <v>#REF!</v>
      </c>
      <c r="M18" s="154" t="e">
        <f>IF(#REF!="","",#REF!)</f>
        <v>#REF!</v>
      </c>
      <c r="N18" s="154" t="e">
        <f>IF(#REF!="","",#REF!)</f>
        <v>#REF!</v>
      </c>
      <c r="O18" s="151" t="e">
        <f>IF(#REF!="","",#REF!)</f>
        <v>#REF!</v>
      </c>
      <c r="P18" s="152" t="e">
        <f>IF(#REF!="","",#REF!)</f>
        <v>#REF!</v>
      </c>
      <c r="Q18" s="71" t="e">
        <f>IF(#REF!="","",#REF!)</f>
        <v>#REF!</v>
      </c>
      <c r="R18" s="71" t="e">
        <f>IF(#REF!="","",#REF!)</f>
        <v>#REF!</v>
      </c>
      <c r="S18" s="97" t="str">
        <f>IF(ISERROR(Q18),"級・合格・賞は区分表にあるものを入力してください","")</f>
        <v>級・合格・賞は区分表にあるものを入力してください</v>
      </c>
    </row>
    <row r="19" spans="1:19" ht="41.15" customHeight="1" thickBot="1" x14ac:dyDescent="0.25">
      <c r="A19" s="69">
        <v>2</v>
      </c>
      <c r="B19" s="159"/>
      <c r="C19" s="98" t="e">
        <f>IF(#REF!="","",#REF!)</f>
        <v>#REF!</v>
      </c>
      <c r="D19" s="144" t="e">
        <f>IF(#REF!="","",#REF!)</f>
        <v>#REF!</v>
      </c>
      <c r="E19" s="145" t="e">
        <f>IF(#REF!="","",#REF!)</f>
        <v>#REF!</v>
      </c>
      <c r="F19" s="145" t="e">
        <f>IF(#REF!="","",#REF!)</f>
        <v>#REF!</v>
      </c>
      <c r="G19" s="146" t="e">
        <f>IF(#REF!="","",#REF!)</f>
        <v>#REF!</v>
      </c>
      <c r="H19" s="144" t="e">
        <f>IF(#REF!="","",#REF!)</f>
        <v>#REF!</v>
      </c>
      <c r="I19" s="145" t="e">
        <f>IF(#REF!="","",#REF!)</f>
        <v>#REF!</v>
      </c>
      <c r="J19" s="146" t="e">
        <f>IF(#REF!="","",#REF!)</f>
        <v>#REF!</v>
      </c>
      <c r="K19" s="153" t="e">
        <f>IF(#REF!="","",#REF!)</f>
        <v>#REF!</v>
      </c>
      <c r="L19" s="154" t="e">
        <f>IF(#REF!="","",#REF!)</f>
        <v>#REF!</v>
      </c>
      <c r="M19" s="154" t="e">
        <f>IF(#REF!="","",#REF!)</f>
        <v>#REF!</v>
      </c>
      <c r="N19" s="154" t="e">
        <f>IF(#REF!="","",#REF!)</f>
        <v>#REF!</v>
      </c>
      <c r="O19" s="151" t="e">
        <f>IF(#REF!="","",#REF!)</f>
        <v>#REF!</v>
      </c>
      <c r="P19" s="152" t="e">
        <f>IF(#REF!="","",#REF!)</f>
        <v>#REF!</v>
      </c>
      <c r="Q19" s="71" t="e">
        <f>IF(#REF!="","",#REF!)</f>
        <v>#REF!</v>
      </c>
      <c r="R19" s="71" t="e">
        <f>IF(#REF!="","",#REF!)</f>
        <v>#REF!</v>
      </c>
      <c r="S19" s="97" t="str">
        <f t="shared" ref="S19:S27" si="0">IF(ISERROR(Q19),"級・合格・賞は区分表にあるものを入力してください","")</f>
        <v>級・合格・賞は区分表にあるものを入力してください</v>
      </c>
    </row>
    <row r="20" spans="1:19" ht="41.15" customHeight="1" thickBot="1" x14ac:dyDescent="0.25">
      <c r="A20" s="69">
        <v>3</v>
      </c>
      <c r="B20" s="159"/>
      <c r="C20" s="99" t="e">
        <f>IF(#REF!="","",#REF!)</f>
        <v>#REF!</v>
      </c>
      <c r="D20" s="147" t="e">
        <f>IF(#REF!="","",#REF!)</f>
        <v>#REF!</v>
      </c>
      <c r="E20" s="147" t="e">
        <f>IF(#REF!="","",#REF!)</f>
        <v>#REF!</v>
      </c>
      <c r="F20" s="147" t="e">
        <f>IF(#REF!="","",#REF!)</f>
        <v>#REF!</v>
      </c>
      <c r="G20" s="147" t="e">
        <f>IF(#REF!="","",#REF!)</f>
        <v>#REF!</v>
      </c>
      <c r="H20" s="144" t="e">
        <f>IF(#REF!="","",#REF!)</f>
        <v>#REF!</v>
      </c>
      <c r="I20" s="145" t="e">
        <f>IF(#REF!="","",#REF!)</f>
        <v>#REF!</v>
      </c>
      <c r="J20" s="146" t="e">
        <f>IF(#REF!="","",#REF!)</f>
        <v>#REF!</v>
      </c>
      <c r="K20" s="153" t="e">
        <f>IF(#REF!="","",#REF!)</f>
        <v>#REF!</v>
      </c>
      <c r="L20" s="154" t="e">
        <f>IF(#REF!="","",#REF!)</f>
        <v>#REF!</v>
      </c>
      <c r="M20" s="154" t="e">
        <f>IF(#REF!="","",#REF!)</f>
        <v>#REF!</v>
      </c>
      <c r="N20" s="154" t="e">
        <f>IF(#REF!="","",#REF!)</f>
        <v>#REF!</v>
      </c>
      <c r="O20" s="151" t="e">
        <f>IF(#REF!="","",#REF!)</f>
        <v>#REF!</v>
      </c>
      <c r="P20" s="152" t="e">
        <f>IF(#REF!="","",#REF!)</f>
        <v>#REF!</v>
      </c>
      <c r="Q20" s="71" t="e">
        <f>IF(#REF!="","",#REF!)</f>
        <v>#REF!</v>
      </c>
      <c r="R20" s="71" t="e">
        <f>IF(#REF!="","",#REF!)</f>
        <v>#REF!</v>
      </c>
      <c r="S20" s="97" t="str">
        <f t="shared" si="0"/>
        <v>級・合格・賞は区分表にあるものを入力してください</v>
      </c>
    </row>
    <row r="21" spans="1:19" ht="41.15" customHeight="1" thickBot="1" x14ac:dyDescent="0.25">
      <c r="A21" s="69">
        <v>4</v>
      </c>
      <c r="B21" s="159"/>
      <c r="C21" s="98" t="e">
        <f>IF(#REF!="","",#REF!)</f>
        <v>#REF!</v>
      </c>
      <c r="D21" s="147" t="e">
        <f>IF(#REF!="","",#REF!)</f>
        <v>#REF!</v>
      </c>
      <c r="E21" s="147" t="e">
        <f>IF(#REF!="","",#REF!)</f>
        <v>#REF!</v>
      </c>
      <c r="F21" s="147" t="e">
        <f>IF(#REF!="","",#REF!)</f>
        <v>#REF!</v>
      </c>
      <c r="G21" s="147" t="e">
        <f>IF(#REF!="","",#REF!)</f>
        <v>#REF!</v>
      </c>
      <c r="H21" s="144" t="e">
        <f>IF(#REF!="","",#REF!)</f>
        <v>#REF!</v>
      </c>
      <c r="I21" s="145" t="e">
        <f>IF(#REF!="","",#REF!)</f>
        <v>#REF!</v>
      </c>
      <c r="J21" s="146" t="e">
        <f>IF(#REF!="","",#REF!)</f>
        <v>#REF!</v>
      </c>
      <c r="K21" s="153" t="e">
        <f>IF(#REF!="","",#REF!)</f>
        <v>#REF!</v>
      </c>
      <c r="L21" s="154" t="e">
        <f>IF(#REF!="","",#REF!)</f>
        <v>#REF!</v>
      </c>
      <c r="M21" s="154" t="e">
        <f>IF(#REF!="","",#REF!)</f>
        <v>#REF!</v>
      </c>
      <c r="N21" s="154" t="e">
        <f>IF(#REF!="","",#REF!)</f>
        <v>#REF!</v>
      </c>
      <c r="O21" s="151" t="e">
        <f>IF(#REF!="","",#REF!)</f>
        <v>#REF!</v>
      </c>
      <c r="P21" s="152" t="e">
        <f>IF(#REF!="","",#REF!)</f>
        <v>#REF!</v>
      </c>
      <c r="Q21" s="71" t="e">
        <f>IF(#REF!="","",#REF!)</f>
        <v>#REF!</v>
      </c>
      <c r="R21" s="71" t="e">
        <f>IF(#REF!="","",#REF!)</f>
        <v>#REF!</v>
      </c>
      <c r="S21" s="97" t="str">
        <f t="shared" si="0"/>
        <v>級・合格・賞は区分表にあるものを入力してください</v>
      </c>
    </row>
    <row r="22" spans="1:19" ht="41.15" customHeight="1" thickBot="1" x14ac:dyDescent="0.25">
      <c r="A22" s="69">
        <v>5</v>
      </c>
      <c r="B22" s="159"/>
      <c r="C22" s="96" t="e">
        <f>IF(#REF!="","",#REF!)</f>
        <v>#REF!</v>
      </c>
      <c r="D22" s="147" t="e">
        <f>IF(#REF!="","",#REF!)</f>
        <v>#REF!</v>
      </c>
      <c r="E22" s="147" t="e">
        <f>IF(#REF!="","",#REF!)</f>
        <v>#REF!</v>
      </c>
      <c r="F22" s="147" t="e">
        <f>IF(#REF!="","",#REF!)</f>
        <v>#REF!</v>
      </c>
      <c r="G22" s="147" t="e">
        <f>IF(#REF!="","",#REF!)</f>
        <v>#REF!</v>
      </c>
      <c r="H22" s="144" t="e">
        <f>IF(#REF!="","",#REF!)</f>
        <v>#REF!</v>
      </c>
      <c r="I22" s="145" t="e">
        <f>IF(#REF!="","",#REF!)</f>
        <v>#REF!</v>
      </c>
      <c r="J22" s="146" t="e">
        <f>IF(#REF!="","",#REF!)</f>
        <v>#REF!</v>
      </c>
      <c r="K22" s="153" t="e">
        <f>IF(#REF!="","",#REF!)</f>
        <v>#REF!</v>
      </c>
      <c r="L22" s="154" t="e">
        <f>IF(#REF!="","",#REF!)</f>
        <v>#REF!</v>
      </c>
      <c r="M22" s="154" t="e">
        <f>IF(#REF!="","",#REF!)</f>
        <v>#REF!</v>
      </c>
      <c r="N22" s="154" t="e">
        <f>IF(#REF!="","",#REF!)</f>
        <v>#REF!</v>
      </c>
      <c r="O22" s="151" t="e">
        <f>IF(#REF!="","",#REF!)</f>
        <v>#REF!</v>
      </c>
      <c r="P22" s="152" t="e">
        <f>IF(#REF!="","",#REF!)</f>
        <v>#REF!</v>
      </c>
      <c r="Q22" s="71" t="e">
        <f>IF(#REF!="","",#REF!)</f>
        <v>#REF!</v>
      </c>
      <c r="R22" s="71" t="e">
        <f>IF(#REF!="","",#REF!)</f>
        <v>#REF!</v>
      </c>
      <c r="S22" s="97" t="str">
        <f t="shared" si="0"/>
        <v>級・合格・賞は区分表にあるものを入力してください</v>
      </c>
    </row>
    <row r="23" spans="1:19" ht="41.15" customHeight="1" thickBot="1" x14ac:dyDescent="0.25">
      <c r="A23" s="69">
        <v>6</v>
      </c>
      <c r="B23" s="159"/>
      <c r="C23" s="98" t="e">
        <f>IF(#REF!="","",#REF!)</f>
        <v>#REF!</v>
      </c>
      <c r="D23" s="147" t="e">
        <f>IF(#REF!="","",#REF!)</f>
        <v>#REF!</v>
      </c>
      <c r="E23" s="147" t="e">
        <f>IF(#REF!="","",#REF!)</f>
        <v>#REF!</v>
      </c>
      <c r="F23" s="147" t="e">
        <f>IF(#REF!="","",#REF!)</f>
        <v>#REF!</v>
      </c>
      <c r="G23" s="147" t="e">
        <f>IF(#REF!="","",#REF!)</f>
        <v>#REF!</v>
      </c>
      <c r="H23" s="144" t="e">
        <f>IF(#REF!="","",#REF!)</f>
        <v>#REF!</v>
      </c>
      <c r="I23" s="145" t="e">
        <f>IF(#REF!="","",#REF!)</f>
        <v>#REF!</v>
      </c>
      <c r="J23" s="146" t="e">
        <f>IF(#REF!="","",#REF!)</f>
        <v>#REF!</v>
      </c>
      <c r="K23" s="153" t="e">
        <f>IF(#REF!="","",#REF!)</f>
        <v>#REF!</v>
      </c>
      <c r="L23" s="154" t="e">
        <f>IF(#REF!="","",#REF!)</f>
        <v>#REF!</v>
      </c>
      <c r="M23" s="154" t="e">
        <f>IF(#REF!="","",#REF!)</f>
        <v>#REF!</v>
      </c>
      <c r="N23" s="154" t="e">
        <f>IF(#REF!="","",#REF!)</f>
        <v>#REF!</v>
      </c>
      <c r="O23" s="151" t="e">
        <f>IF(#REF!="","",#REF!)</f>
        <v>#REF!</v>
      </c>
      <c r="P23" s="152" t="e">
        <f>IF(#REF!="","",#REF!)</f>
        <v>#REF!</v>
      </c>
      <c r="Q23" s="71" t="e">
        <f>IF(#REF!="","",#REF!)</f>
        <v>#REF!</v>
      </c>
      <c r="R23" s="71" t="e">
        <f>IF(#REF!="","",#REF!)</f>
        <v>#REF!</v>
      </c>
      <c r="S23" s="97" t="str">
        <f t="shared" si="0"/>
        <v>級・合格・賞は区分表にあるものを入力してください</v>
      </c>
    </row>
    <row r="24" spans="1:19" ht="41.15" customHeight="1" thickBot="1" x14ac:dyDescent="0.25">
      <c r="A24" s="69">
        <v>7</v>
      </c>
      <c r="B24" s="159"/>
      <c r="C24" s="98" t="e">
        <f>IF(#REF!="","",#REF!)</f>
        <v>#REF!</v>
      </c>
      <c r="D24" s="147" t="e">
        <f>IF(#REF!="","",#REF!)</f>
        <v>#REF!</v>
      </c>
      <c r="E24" s="147" t="e">
        <f>IF(#REF!="","",#REF!)</f>
        <v>#REF!</v>
      </c>
      <c r="F24" s="147" t="e">
        <f>IF(#REF!="","",#REF!)</f>
        <v>#REF!</v>
      </c>
      <c r="G24" s="147" t="e">
        <f>IF(#REF!="","",#REF!)</f>
        <v>#REF!</v>
      </c>
      <c r="H24" s="144" t="e">
        <f>IF(#REF!="","",#REF!)</f>
        <v>#REF!</v>
      </c>
      <c r="I24" s="145" t="e">
        <f>IF(#REF!="","",#REF!)</f>
        <v>#REF!</v>
      </c>
      <c r="J24" s="146" t="e">
        <f>IF(#REF!="","",#REF!)</f>
        <v>#REF!</v>
      </c>
      <c r="K24" s="153" t="e">
        <f>IF(#REF!="","",#REF!)</f>
        <v>#REF!</v>
      </c>
      <c r="L24" s="154" t="e">
        <f>IF(#REF!="","",#REF!)</f>
        <v>#REF!</v>
      </c>
      <c r="M24" s="154" t="e">
        <f>IF(#REF!="","",#REF!)</f>
        <v>#REF!</v>
      </c>
      <c r="N24" s="154" t="e">
        <f>IF(#REF!="","",#REF!)</f>
        <v>#REF!</v>
      </c>
      <c r="O24" s="151" t="e">
        <f>IF(#REF!="","",#REF!)</f>
        <v>#REF!</v>
      </c>
      <c r="P24" s="152" t="e">
        <f>IF(#REF!="","",#REF!)</f>
        <v>#REF!</v>
      </c>
      <c r="Q24" s="71" t="e">
        <f>IF(#REF!="","",#REF!)</f>
        <v>#REF!</v>
      </c>
      <c r="R24" s="71" t="e">
        <f>IF(#REF!="","",#REF!)</f>
        <v>#REF!</v>
      </c>
      <c r="S24" s="97" t="str">
        <f t="shared" si="0"/>
        <v>級・合格・賞は区分表にあるものを入力してください</v>
      </c>
    </row>
    <row r="25" spans="1:19" ht="41.15" customHeight="1" thickBot="1" x14ac:dyDescent="0.25">
      <c r="A25" s="69">
        <v>8</v>
      </c>
      <c r="B25" s="159"/>
      <c r="C25" s="98" t="e">
        <f>IF(#REF!="","",#REF!)</f>
        <v>#REF!</v>
      </c>
      <c r="D25" s="147" t="e">
        <f>IF(#REF!="","",#REF!)</f>
        <v>#REF!</v>
      </c>
      <c r="E25" s="147" t="e">
        <f>IF(#REF!="","",#REF!)</f>
        <v>#REF!</v>
      </c>
      <c r="F25" s="147" t="e">
        <f>IF(#REF!="","",#REF!)</f>
        <v>#REF!</v>
      </c>
      <c r="G25" s="147" t="e">
        <f>IF(#REF!="","",#REF!)</f>
        <v>#REF!</v>
      </c>
      <c r="H25" s="144" t="e">
        <f>IF(#REF!="","",#REF!)</f>
        <v>#REF!</v>
      </c>
      <c r="I25" s="145" t="e">
        <f>IF(#REF!="","",#REF!)</f>
        <v>#REF!</v>
      </c>
      <c r="J25" s="146" t="e">
        <f>IF(#REF!="","",#REF!)</f>
        <v>#REF!</v>
      </c>
      <c r="K25" s="153" t="e">
        <f>IF(#REF!="","",#REF!)</f>
        <v>#REF!</v>
      </c>
      <c r="L25" s="154" t="e">
        <f>IF(#REF!="","",#REF!)</f>
        <v>#REF!</v>
      </c>
      <c r="M25" s="154" t="e">
        <f>IF(#REF!="","",#REF!)</f>
        <v>#REF!</v>
      </c>
      <c r="N25" s="154" t="e">
        <f>IF(#REF!="","",#REF!)</f>
        <v>#REF!</v>
      </c>
      <c r="O25" s="151" t="e">
        <f>IF(#REF!="","",#REF!)</f>
        <v>#REF!</v>
      </c>
      <c r="P25" s="152" t="e">
        <f>IF(#REF!="","",#REF!)</f>
        <v>#REF!</v>
      </c>
      <c r="Q25" s="71" t="e">
        <f>IF(#REF!="","",#REF!)</f>
        <v>#REF!</v>
      </c>
      <c r="R25" s="71" t="e">
        <f>IF(#REF!="","",#REF!)</f>
        <v>#REF!</v>
      </c>
      <c r="S25" s="97" t="str">
        <f t="shared" si="0"/>
        <v>級・合格・賞は区分表にあるものを入力してください</v>
      </c>
    </row>
    <row r="26" spans="1:19" ht="41.15" customHeight="1" thickBot="1" x14ac:dyDescent="0.25">
      <c r="A26" s="69">
        <v>9</v>
      </c>
      <c r="B26" s="159"/>
      <c r="C26" s="98" t="e">
        <f>IF(#REF!="","",#REF!)</f>
        <v>#REF!</v>
      </c>
      <c r="D26" s="147" t="e">
        <f>IF(#REF!="","",#REF!)</f>
        <v>#REF!</v>
      </c>
      <c r="E26" s="147" t="e">
        <f>IF(#REF!="","",#REF!)</f>
        <v>#REF!</v>
      </c>
      <c r="F26" s="147" t="e">
        <f>IF(#REF!="","",#REF!)</f>
        <v>#REF!</v>
      </c>
      <c r="G26" s="147" t="e">
        <f>IF(#REF!="","",#REF!)</f>
        <v>#REF!</v>
      </c>
      <c r="H26" s="144" t="e">
        <f>IF(#REF!="","",#REF!)</f>
        <v>#REF!</v>
      </c>
      <c r="I26" s="145" t="e">
        <f>IF(#REF!="","",#REF!)</f>
        <v>#REF!</v>
      </c>
      <c r="J26" s="146" t="e">
        <f>IF(#REF!="","",#REF!)</f>
        <v>#REF!</v>
      </c>
      <c r="K26" s="153" t="e">
        <f>IF(#REF!="","",#REF!)</f>
        <v>#REF!</v>
      </c>
      <c r="L26" s="154" t="e">
        <f>IF(#REF!="","",#REF!)</f>
        <v>#REF!</v>
      </c>
      <c r="M26" s="154" t="e">
        <f>IF(#REF!="","",#REF!)</f>
        <v>#REF!</v>
      </c>
      <c r="N26" s="154" t="e">
        <f>IF(#REF!="","",#REF!)</f>
        <v>#REF!</v>
      </c>
      <c r="O26" s="151" t="e">
        <f>IF(#REF!="","",#REF!)</f>
        <v>#REF!</v>
      </c>
      <c r="P26" s="152" t="e">
        <f>IF(#REF!="","",#REF!)</f>
        <v>#REF!</v>
      </c>
      <c r="Q26" s="71" t="e">
        <f>IF(#REF!="","",#REF!)</f>
        <v>#REF!</v>
      </c>
      <c r="R26" s="71" t="e">
        <f>IF(#REF!="","",#REF!)</f>
        <v>#REF!</v>
      </c>
      <c r="S26" s="97" t="str">
        <f t="shared" si="0"/>
        <v>級・合格・賞は区分表にあるものを入力してください</v>
      </c>
    </row>
    <row r="27" spans="1:19" ht="41.15" customHeight="1" thickBot="1" x14ac:dyDescent="0.25">
      <c r="A27" s="69">
        <v>10</v>
      </c>
      <c r="B27" s="160"/>
      <c r="C27" s="98" t="e">
        <f>IF(#REF!="","",#REF!)</f>
        <v>#REF!</v>
      </c>
      <c r="D27" s="147" t="e">
        <f>IF(#REF!="","",#REF!)</f>
        <v>#REF!</v>
      </c>
      <c r="E27" s="147" t="e">
        <f>IF(#REF!="","",#REF!)</f>
        <v>#REF!</v>
      </c>
      <c r="F27" s="147" t="e">
        <f>IF(#REF!="","",#REF!)</f>
        <v>#REF!</v>
      </c>
      <c r="G27" s="147" t="e">
        <f>IF(#REF!="","",#REF!)</f>
        <v>#REF!</v>
      </c>
      <c r="H27" s="144" t="e">
        <f>IF(#REF!="","",#REF!)</f>
        <v>#REF!</v>
      </c>
      <c r="I27" s="145" t="e">
        <f>IF(#REF!="","",#REF!)</f>
        <v>#REF!</v>
      </c>
      <c r="J27" s="146" t="e">
        <f>IF(#REF!="","",#REF!)</f>
        <v>#REF!</v>
      </c>
      <c r="K27" s="153" t="e">
        <f>IF(#REF!="","",#REF!)</f>
        <v>#REF!</v>
      </c>
      <c r="L27" s="154" t="e">
        <f>IF(#REF!="","",#REF!)</f>
        <v>#REF!</v>
      </c>
      <c r="M27" s="154" t="e">
        <f>IF(#REF!="","",#REF!)</f>
        <v>#REF!</v>
      </c>
      <c r="N27" s="154" t="e">
        <f>IF(#REF!="","",#REF!)</f>
        <v>#REF!</v>
      </c>
      <c r="O27" s="151" t="e">
        <f>IF(#REF!="","",#REF!)</f>
        <v>#REF!</v>
      </c>
      <c r="P27" s="152" t="e">
        <f>IF(#REF!="","",#REF!)</f>
        <v>#REF!</v>
      </c>
      <c r="Q27" s="71" t="e">
        <f>IF(#REF!="","",#REF!)</f>
        <v>#REF!</v>
      </c>
      <c r="R27" s="71" t="e">
        <f>IF(#REF!="","",#REF!)</f>
        <v>#REF!</v>
      </c>
      <c r="S27" s="97" t="str">
        <f t="shared" si="0"/>
        <v>級・合格・賞は区分表にあるものを入力してください</v>
      </c>
    </row>
    <row r="28" spans="1:19" ht="14.5" thickBot="1" x14ac:dyDescent="0.25">
      <c r="A28" s="165" t="s">
        <v>24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7"/>
      <c r="R28" s="100" t="e">
        <f>SUM(R18:R27)</f>
        <v>#REF!</v>
      </c>
      <c r="S28" s="72"/>
    </row>
    <row r="29" spans="1:19" ht="41.15" customHeight="1" thickBot="1" x14ac:dyDescent="0.25">
      <c r="A29" s="69">
        <v>1</v>
      </c>
      <c r="B29" s="158" t="s">
        <v>17</v>
      </c>
      <c r="C29" s="101" t="e">
        <f>IF(#REF!="","",#REF!)</f>
        <v>#REF!</v>
      </c>
      <c r="D29" s="164" t="e">
        <f>IF(#REF!="","",#REF!)</f>
        <v>#REF!</v>
      </c>
      <c r="E29" s="164" t="e">
        <f>IF(#REF!="","",#REF!)</f>
        <v>#REF!</v>
      </c>
      <c r="F29" s="164" t="e">
        <f>IF(#REF!="","",#REF!)</f>
        <v>#REF!</v>
      </c>
      <c r="G29" s="164" t="e">
        <f>IF(#REF!="","",#REF!)</f>
        <v>#REF!</v>
      </c>
      <c r="H29" s="155" t="e">
        <f>IF(#REF!="","",#REF!)</f>
        <v>#REF!</v>
      </c>
      <c r="I29" s="156" t="e">
        <f>IF(#REF!="","",#REF!)</f>
        <v>#REF!</v>
      </c>
      <c r="J29" s="157" t="e">
        <f>IF(#REF!="","",#REF!)</f>
        <v>#REF!</v>
      </c>
      <c r="K29" s="153" t="e">
        <f>IF(#REF!="","",#REF!)</f>
        <v>#REF!</v>
      </c>
      <c r="L29" s="161" t="e">
        <f>IF(#REF!="","",#REF!)</f>
        <v>#REF!</v>
      </c>
      <c r="M29" s="161" t="e">
        <f>IF(#REF!="","",#REF!)</f>
        <v>#REF!</v>
      </c>
      <c r="N29" s="162" t="e">
        <f>IF(#REF!="","",#REF!)</f>
        <v>#REF!</v>
      </c>
      <c r="O29" s="140" t="e">
        <f>IF(#REF!="","",#REF!)</f>
        <v>#REF!</v>
      </c>
      <c r="P29" s="163" t="e">
        <f>IF(#REF!="","",#REF!)</f>
        <v>#REF!</v>
      </c>
      <c r="Q29" s="70" t="e">
        <f>IF(#REF!="","",#REF!)</f>
        <v>#REF!</v>
      </c>
      <c r="R29" s="70" t="e">
        <f>IF(#REF!="","",#REF!)</f>
        <v>#REF!</v>
      </c>
      <c r="S29" s="97" t="str">
        <f t="shared" ref="S29:S38" si="1">IF(ISERROR(Q29),"級・合格・賞は区分表にあるものを入力してください","")</f>
        <v>級・合格・賞は区分表にあるものを入力してください</v>
      </c>
    </row>
    <row r="30" spans="1:19" ht="41.15" customHeight="1" thickBot="1" x14ac:dyDescent="0.25">
      <c r="A30" s="69">
        <v>2</v>
      </c>
      <c r="B30" s="159"/>
      <c r="C30" s="101" t="e">
        <f>IF(#REF!="","",#REF!)</f>
        <v>#REF!</v>
      </c>
      <c r="D30" s="164" t="e">
        <f>IF(#REF!="","",#REF!)</f>
        <v>#REF!</v>
      </c>
      <c r="E30" s="164" t="e">
        <f>IF(#REF!="","",#REF!)</f>
        <v>#REF!</v>
      </c>
      <c r="F30" s="164" t="e">
        <f>IF(#REF!="","",#REF!)</f>
        <v>#REF!</v>
      </c>
      <c r="G30" s="164" t="e">
        <f>IF(#REF!="","",#REF!)</f>
        <v>#REF!</v>
      </c>
      <c r="H30" s="155" t="e">
        <f>IF(#REF!="","",#REF!)</f>
        <v>#REF!</v>
      </c>
      <c r="I30" s="156" t="e">
        <f>IF(#REF!="","",#REF!)</f>
        <v>#REF!</v>
      </c>
      <c r="J30" s="157" t="e">
        <f>IF(#REF!="","",#REF!)</f>
        <v>#REF!</v>
      </c>
      <c r="K30" s="153" t="e">
        <f>IF(#REF!="","",#REF!)</f>
        <v>#REF!</v>
      </c>
      <c r="L30" s="161" t="e">
        <f>IF(#REF!="","",#REF!)</f>
        <v>#REF!</v>
      </c>
      <c r="M30" s="161" t="e">
        <f>IF(#REF!="","",#REF!)</f>
        <v>#REF!</v>
      </c>
      <c r="N30" s="162" t="e">
        <f>IF(#REF!="","",#REF!)</f>
        <v>#REF!</v>
      </c>
      <c r="O30" s="140" t="e">
        <f>IF(#REF!="","",#REF!)</f>
        <v>#REF!</v>
      </c>
      <c r="P30" s="163" t="e">
        <f>IF(#REF!="","",#REF!)</f>
        <v>#REF!</v>
      </c>
      <c r="Q30" s="70" t="e">
        <f>IF(#REF!="","",#REF!)</f>
        <v>#REF!</v>
      </c>
      <c r="R30" s="70" t="e">
        <f>IF(#REF!="","",#REF!)</f>
        <v>#REF!</v>
      </c>
      <c r="S30" s="97" t="str">
        <f t="shared" si="1"/>
        <v>級・合格・賞は区分表にあるものを入力してください</v>
      </c>
    </row>
    <row r="31" spans="1:19" ht="41.15" customHeight="1" thickBot="1" x14ac:dyDescent="0.25">
      <c r="A31" s="69">
        <v>3</v>
      </c>
      <c r="B31" s="159"/>
      <c r="C31" s="101" t="e">
        <f>IF(#REF!="","",#REF!)</f>
        <v>#REF!</v>
      </c>
      <c r="D31" s="164" t="e">
        <f>IF(#REF!="","",#REF!)</f>
        <v>#REF!</v>
      </c>
      <c r="E31" s="164" t="e">
        <f>IF(#REF!="","",#REF!)</f>
        <v>#REF!</v>
      </c>
      <c r="F31" s="164" t="e">
        <f>IF(#REF!="","",#REF!)</f>
        <v>#REF!</v>
      </c>
      <c r="G31" s="164" t="e">
        <f>IF(#REF!="","",#REF!)</f>
        <v>#REF!</v>
      </c>
      <c r="H31" s="155" t="e">
        <f>IF(#REF!="","",#REF!)</f>
        <v>#REF!</v>
      </c>
      <c r="I31" s="156" t="e">
        <f>IF(#REF!="","",#REF!)</f>
        <v>#REF!</v>
      </c>
      <c r="J31" s="157" t="e">
        <f>IF(#REF!="","",#REF!)</f>
        <v>#REF!</v>
      </c>
      <c r="K31" s="153" t="e">
        <f>IF(#REF!="","",#REF!)</f>
        <v>#REF!</v>
      </c>
      <c r="L31" s="161" t="e">
        <f>IF(#REF!="","",#REF!)</f>
        <v>#REF!</v>
      </c>
      <c r="M31" s="161" t="e">
        <f>IF(#REF!="","",#REF!)</f>
        <v>#REF!</v>
      </c>
      <c r="N31" s="162" t="e">
        <f>IF(#REF!="","",#REF!)</f>
        <v>#REF!</v>
      </c>
      <c r="O31" s="140" t="e">
        <f>IF(#REF!="","",#REF!)</f>
        <v>#REF!</v>
      </c>
      <c r="P31" s="163" t="e">
        <f>IF(#REF!="","",#REF!)</f>
        <v>#REF!</v>
      </c>
      <c r="Q31" s="70" t="e">
        <f>IF(#REF!="","",#REF!)</f>
        <v>#REF!</v>
      </c>
      <c r="R31" s="70" t="e">
        <f>IF(#REF!="","",#REF!)</f>
        <v>#REF!</v>
      </c>
      <c r="S31" s="97" t="str">
        <f t="shared" si="1"/>
        <v>級・合格・賞は区分表にあるものを入力してください</v>
      </c>
    </row>
    <row r="32" spans="1:19" ht="41.15" customHeight="1" thickBot="1" x14ac:dyDescent="0.25">
      <c r="A32" s="69">
        <v>4</v>
      </c>
      <c r="B32" s="159"/>
      <c r="C32" s="101" t="e">
        <f>IF(#REF!="","",#REF!)</f>
        <v>#REF!</v>
      </c>
      <c r="D32" s="164" t="e">
        <f>IF(#REF!="","",#REF!)</f>
        <v>#REF!</v>
      </c>
      <c r="E32" s="164" t="e">
        <f>IF(#REF!="","",#REF!)</f>
        <v>#REF!</v>
      </c>
      <c r="F32" s="164" t="e">
        <f>IF(#REF!="","",#REF!)</f>
        <v>#REF!</v>
      </c>
      <c r="G32" s="164" t="e">
        <f>IF(#REF!="","",#REF!)</f>
        <v>#REF!</v>
      </c>
      <c r="H32" s="155" t="e">
        <f>IF(#REF!="","",#REF!)</f>
        <v>#REF!</v>
      </c>
      <c r="I32" s="156" t="e">
        <f>IF(#REF!="","",#REF!)</f>
        <v>#REF!</v>
      </c>
      <c r="J32" s="157" t="e">
        <f>IF(#REF!="","",#REF!)</f>
        <v>#REF!</v>
      </c>
      <c r="K32" s="153" t="e">
        <f>IF(#REF!="","",#REF!)</f>
        <v>#REF!</v>
      </c>
      <c r="L32" s="161" t="e">
        <f>IF(#REF!="","",#REF!)</f>
        <v>#REF!</v>
      </c>
      <c r="M32" s="161" t="e">
        <f>IF(#REF!="","",#REF!)</f>
        <v>#REF!</v>
      </c>
      <c r="N32" s="162" t="e">
        <f>IF(#REF!="","",#REF!)</f>
        <v>#REF!</v>
      </c>
      <c r="O32" s="140" t="e">
        <f>IF(#REF!="","",#REF!)</f>
        <v>#REF!</v>
      </c>
      <c r="P32" s="163" t="e">
        <f>IF(#REF!="","",#REF!)</f>
        <v>#REF!</v>
      </c>
      <c r="Q32" s="70" t="e">
        <f>IF(#REF!="","",#REF!)</f>
        <v>#REF!</v>
      </c>
      <c r="R32" s="70" t="e">
        <f>IF(#REF!="","",#REF!)</f>
        <v>#REF!</v>
      </c>
      <c r="S32" s="97" t="str">
        <f t="shared" si="1"/>
        <v>級・合格・賞は区分表にあるものを入力してください</v>
      </c>
    </row>
    <row r="33" spans="1:19" ht="41.15" customHeight="1" thickBot="1" x14ac:dyDescent="0.25">
      <c r="A33" s="69">
        <v>5</v>
      </c>
      <c r="B33" s="159"/>
      <c r="C33" s="101" t="e">
        <f>IF(#REF!="","",#REF!)</f>
        <v>#REF!</v>
      </c>
      <c r="D33" s="164" t="e">
        <f>IF(#REF!="","",#REF!)</f>
        <v>#REF!</v>
      </c>
      <c r="E33" s="164" t="e">
        <f>IF(#REF!="","",#REF!)</f>
        <v>#REF!</v>
      </c>
      <c r="F33" s="164" t="e">
        <f>IF(#REF!="","",#REF!)</f>
        <v>#REF!</v>
      </c>
      <c r="G33" s="164" t="e">
        <f>IF(#REF!="","",#REF!)</f>
        <v>#REF!</v>
      </c>
      <c r="H33" s="155" t="e">
        <f>IF(#REF!="","",#REF!)</f>
        <v>#REF!</v>
      </c>
      <c r="I33" s="156" t="e">
        <f>IF(#REF!="","",#REF!)</f>
        <v>#REF!</v>
      </c>
      <c r="J33" s="157" t="e">
        <f>IF(#REF!="","",#REF!)</f>
        <v>#REF!</v>
      </c>
      <c r="K33" s="153" t="e">
        <f>IF(#REF!="","",#REF!)</f>
        <v>#REF!</v>
      </c>
      <c r="L33" s="161" t="e">
        <f>IF(#REF!="","",#REF!)</f>
        <v>#REF!</v>
      </c>
      <c r="M33" s="161" t="e">
        <f>IF(#REF!="","",#REF!)</f>
        <v>#REF!</v>
      </c>
      <c r="N33" s="162" t="e">
        <f>IF(#REF!="","",#REF!)</f>
        <v>#REF!</v>
      </c>
      <c r="O33" s="140" t="e">
        <f>IF(#REF!="","",#REF!)</f>
        <v>#REF!</v>
      </c>
      <c r="P33" s="163" t="e">
        <f>IF(#REF!="","",#REF!)</f>
        <v>#REF!</v>
      </c>
      <c r="Q33" s="70" t="e">
        <f>IF(#REF!="","",#REF!)</f>
        <v>#REF!</v>
      </c>
      <c r="R33" s="70" t="e">
        <f>IF(#REF!="","",#REF!)</f>
        <v>#REF!</v>
      </c>
      <c r="S33" s="97" t="str">
        <f t="shared" si="1"/>
        <v>級・合格・賞は区分表にあるものを入力してください</v>
      </c>
    </row>
    <row r="34" spans="1:19" ht="41.15" customHeight="1" thickBot="1" x14ac:dyDescent="0.25">
      <c r="A34" s="69">
        <v>6</v>
      </c>
      <c r="B34" s="159"/>
      <c r="C34" s="101" t="e">
        <f>IF(#REF!="","",#REF!)</f>
        <v>#REF!</v>
      </c>
      <c r="D34" s="164" t="e">
        <f>IF(#REF!="","",#REF!)</f>
        <v>#REF!</v>
      </c>
      <c r="E34" s="164" t="e">
        <f>IF(#REF!="","",#REF!)</f>
        <v>#REF!</v>
      </c>
      <c r="F34" s="164" t="e">
        <f>IF(#REF!="","",#REF!)</f>
        <v>#REF!</v>
      </c>
      <c r="G34" s="164" t="e">
        <f>IF(#REF!="","",#REF!)</f>
        <v>#REF!</v>
      </c>
      <c r="H34" s="155" t="e">
        <f>IF(#REF!="","",#REF!)</f>
        <v>#REF!</v>
      </c>
      <c r="I34" s="156" t="e">
        <f>IF(#REF!="","",#REF!)</f>
        <v>#REF!</v>
      </c>
      <c r="J34" s="157" t="e">
        <f>IF(#REF!="","",#REF!)</f>
        <v>#REF!</v>
      </c>
      <c r="K34" s="153" t="e">
        <f>IF(#REF!="","",#REF!)</f>
        <v>#REF!</v>
      </c>
      <c r="L34" s="161" t="e">
        <f>IF(#REF!="","",#REF!)</f>
        <v>#REF!</v>
      </c>
      <c r="M34" s="161" t="e">
        <f>IF(#REF!="","",#REF!)</f>
        <v>#REF!</v>
      </c>
      <c r="N34" s="162" t="e">
        <f>IF(#REF!="","",#REF!)</f>
        <v>#REF!</v>
      </c>
      <c r="O34" s="140" t="e">
        <f>IF(#REF!="","",#REF!)</f>
        <v>#REF!</v>
      </c>
      <c r="P34" s="163" t="e">
        <f>IF(#REF!="","",#REF!)</f>
        <v>#REF!</v>
      </c>
      <c r="Q34" s="70" t="e">
        <f>IF(#REF!="","",#REF!)</f>
        <v>#REF!</v>
      </c>
      <c r="R34" s="70" t="e">
        <f>IF(#REF!="","",#REF!)</f>
        <v>#REF!</v>
      </c>
      <c r="S34" s="97" t="str">
        <f t="shared" si="1"/>
        <v>級・合格・賞は区分表にあるものを入力してください</v>
      </c>
    </row>
    <row r="35" spans="1:19" ht="41.15" customHeight="1" thickBot="1" x14ac:dyDescent="0.25">
      <c r="A35" s="69">
        <v>7</v>
      </c>
      <c r="B35" s="159"/>
      <c r="C35" s="101" t="e">
        <f>IF(#REF!="","",#REF!)</f>
        <v>#REF!</v>
      </c>
      <c r="D35" s="164" t="e">
        <f>IF(#REF!="","",#REF!)</f>
        <v>#REF!</v>
      </c>
      <c r="E35" s="164" t="e">
        <f>IF(#REF!="","",#REF!)</f>
        <v>#REF!</v>
      </c>
      <c r="F35" s="164" t="e">
        <f>IF(#REF!="","",#REF!)</f>
        <v>#REF!</v>
      </c>
      <c r="G35" s="164" t="e">
        <f>IF(#REF!="","",#REF!)</f>
        <v>#REF!</v>
      </c>
      <c r="H35" s="155" t="e">
        <f>IF(#REF!="","",#REF!)</f>
        <v>#REF!</v>
      </c>
      <c r="I35" s="156" t="e">
        <f>IF(#REF!="","",#REF!)</f>
        <v>#REF!</v>
      </c>
      <c r="J35" s="157" t="e">
        <f>IF(#REF!="","",#REF!)</f>
        <v>#REF!</v>
      </c>
      <c r="K35" s="153" t="e">
        <f>IF(#REF!="","",#REF!)</f>
        <v>#REF!</v>
      </c>
      <c r="L35" s="161" t="e">
        <f>IF(#REF!="","",#REF!)</f>
        <v>#REF!</v>
      </c>
      <c r="M35" s="161" t="e">
        <f>IF(#REF!="","",#REF!)</f>
        <v>#REF!</v>
      </c>
      <c r="N35" s="162" t="e">
        <f>IF(#REF!="","",#REF!)</f>
        <v>#REF!</v>
      </c>
      <c r="O35" s="140" t="e">
        <f>IF(#REF!="","",#REF!)</f>
        <v>#REF!</v>
      </c>
      <c r="P35" s="163" t="e">
        <f>IF(#REF!="","",#REF!)</f>
        <v>#REF!</v>
      </c>
      <c r="Q35" s="70" t="e">
        <f>IF(#REF!="","",#REF!)</f>
        <v>#REF!</v>
      </c>
      <c r="R35" s="70" t="e">
        <f>IF(#REF!="","",#REF!)</f>
        <v>#REF!</v>
      </c>
      <c r="S35" s="97" t="str">
        <f t="shared" si="1"/>
        <v>級・合格・賞は区分表にあるものを入力してください</v>
      </c>
    </row>
    <row r="36" spans="1:19" ht="41.15" customHeight="1" thickBot="1" x14ac:dyDescent="0.25">
      <c r="A36" s="69">
        <v>8</v>
      </c>
      <c r="B36" s="159"/>
      <c r="C36" s="101" t="e">
        <f>IF(#REF!="","",#REF!)</f>
        <v>#REF!</v>
      </c>
      <c r="D36" s="164" t="e">
        <f>IF(#REF!="","",#REF!)</f>
        <v>#REF!</v>
      </c>
      <c r="E36" s="164" t="e">
        <f>IF(#REF!="","",#REF!)</f>
        <v>#REF!</v>
      </c>
      <c r="F36" s="164" t="e">
        <f>IF(#REF!="","",#REF!)</f>
        <v>#REF!</v>
      </c>
      <c r="G36" s="164" t="e">
        <f>IF(#REF!="","",#REF!)</f>
        <v>#REF!</v>
      </c>
      <c r="H36" s="155" t="e">
        <f>IF(#REF!="","",#REF!)</f>
        <v>#REF!</v>
      </c>
      <c r="I36" s="156" t="e">
        <f>IF(#REF!="","",#REF!)</f>
        <v>#REF!</v>
      </c>
      <c r="J36" s="157" t="e">
        <f>IF(#REF!="","",#REF!)</f>
        <v>#REF!</v>
      </c>
      <c r="K36" s="153" t="e">
        <f>IF(#REF!="","",#REF!)</f>
        <v>#REF!</v>
      </c>
      <c r="L36" s="161" t="e">
        <f>IF(#REF!="","",#REF!)</f>
        <v>#REF!</v>
      </c>
      <c r="M36" s="161" t="e">
        <f>IF(#REF!="","",#REF!)</f>
        <v>#REF!</v>
      </c>
      <c r="N36" s="162" t="e">
        <f>IF(#REF!="","",#REF!)</f>
        <v>#REF!</v>
      </c>
      <c r="O36" s="140" t="e">
        <f>IF(#REF!="","",#REF!)</f>
        <v>#REF!</v>
      </c>
      <c r="P36" s="163" t="e">
        <f>IF(#REF!="","",#REF!)</f>
        <v>#REF!</v>
      </c>
      <c r="Q36" s="70" t="e">
        <f>IF(#REF!="","",#REF!)</f>
        <v>#REF!</v>
      </c>
      <c r="R36" s="70" t="e">
        <f>IF(#REF!="","",#REF!)</f>
        <v>#REF!</v>
      </c>
      <c r="S36" s="97" t="str">
        <f t="shared" si="1"/>
        <v>級・合格・賞は区分表にあるものを入力してください</v>
      </c>
    </row>
    <row r="37" spans="1:19" ht="41.15" customHeight="1" thickBot="1" x14ac:dyDescent="0.25">
      <c r="A37" s="69">
        <v>9</v>
      </c>
      <c r="B37" s="159"/>
      <c r="C37" s="101" t="e">
        <f>IF(#REF!="","",#REF!)</f>
        <v>#REF!</v>
      </c>
      <c r="D37" s="164" t="e">
        <f>IF(#REF!="","",#REF!)</f>
        <v>#REF!</v>
      </c>
      <c r="E37" s="164" t="e">
        <f>IF(#REF!="","",#REF!)</f>
        <v>#REF!</v>
      </c>
      <c r="F37" s="164" t="e">
        <f>IF(#REF!="","",#REF!)</f>
        <v>#REF!</v>
      </c>
      <c r="G37" s="164" t="e">
        <f>IF(#REF!="","",#REF!)</f>
        <v>#REF!</v>
      </c>
      <c r="H37" s="155" t="e">
        <f>IF(#REF!="","",#REF!)</f>
        <v>#REF!</v>
      </c>
      <c r="I37" s="156" t="e">
        <f>IF(#REF!="","",#REF!)</f>
        <v>#REF!</v>
      </c>
      <c r="J37" s="157" t="e">
        <f>IF(#REF!="","",#REF!)</f>
        <v>#REF!</v>
      </c>
      <c r="K37" s="153" t="e">
        <f>IF(#REF!="","",#REF!)</f>
        <v>#REF!</v>
      </c>
      <c r="L37" s="161" t="e">
        <f>IF(#REF!="","",#REF!)</f>
        <v>#REF!</v>
      </c>
      <c r="M37" s="161" t="e">
        <f>IF(#REF!="","",#REF!)</f>
        <v>#REF!</v>
      </c>
      <c r="N37" s="162" t="e">
        <f>IF(#REF!="","",#REF!)</f>
        <v>#REF!</v>
      </c>
      <c r="O37" s="140" t="e">
        <f>IF(#REF!="","",#REF!)</f>
        <v>#REF!</v>
      </c>
      <c r="P37" s="163" t="e">
        <f>IF(#REF!="","",#REF!)</f>
        <v>#REF!</v>
      </c>
      <c r="Q37" s="70" t="e">
        <f>IF(#REF!="","",#REF!)</f>
        <v>#REF!</v>
      </c>
      <c r="R37" s="70" t="e">
        <f>IF(#REF!="","",#REF!)</f>
        <v>#REF!</v>
      </c>
      <c r="S37" s="97" t="str">
        <f t="shared" si="1"/>
        <v>級・合格・賞は区分表にあるものを入力してください</v>
      </c>
    </row>
    <row r="38" spans="1:19" ht="41.15" customHeight="1" thickBot="1" x14ac:dyDescent="0.25">
      <c r="A38" s="69">
        <v>10</v>
      </c>
      <c r="B38" s="160"/>
      <c r="C38" s="101" t="e">
        <f>IF(#REF!="","",#REF!)</f>
        <v>#REF!</v>
      </c>
      <c r="D38" s="164" t="e">
        <f>IF(#REF!="","",#REF!)</f>
        <v>#REF!</v>
      </c>
      <c r="E38" s="164" t="e">
        <f>IF(#REF!="","",#REF!)</f>
        <v>#REF!</v>
      </c>
      <c r="F38" s="164" t="e">
        <f>IF(#REF!="","",#REF!)</f>
        <v>#REF!</v>
      </c>
      <c r="G38" s="164" t="e">
        <f>IF(#REF!="","",#REF!)</f>
        <v>#REF!</v>
      </c>
      <c r="H38" s="155" t="e">
        <f>IF(#REF!="","",#REF!)</f>
        <v>#REF!</v>
      </c>
      <c r="I38" s="156" t="e">
        <f>IF(#REF!="","",#REF!)</f>
        <v>#REF!</v>
      </c>
      <c r="J38" s="157" t="e">
        <f>IF(#REF!="","",#REF!)</f>
        <v>#REF!</v>
      </c>
      <c r="K38" s="153" t="e">
        <f>IF(#REF!="","",#REF!)</f>
        <v>#REF!</v>
      </c>
      <c r="L38" s="161" t="e">
        <f>IF(#REF!="","",#REF!)</f>
        <v>#REF!</v>
      </c>
      <c r="M38" s="161" t="e">
        <f>IF(#REF!="","",#REF!)</f>
        <v>#REF!</v>
      </c>
      <c r="N38" s="162" t="e">
        <f>IF(#REF!="","",#REF!)</f>
        <v>#REF!</v>
      </c>
      <c r="O38" s="140" t="e">
        <f>IF(#REF!="","",#REF!)</f>
        <v>#REF!</v>
      </c>
      <c r="P38" s="163" t="e">
        <f>IF(#REF!="","",#REF!)</f>
        <v>#REF!</v>
      </c>
      <c r="Q38" s="70" t="e">
        <f>IF(#REF!="","",#REF!)</f>
        <v>#REF!</v>
      </c>
      <c r="R38" s="70" t="e">
        <f>IF(#REF!="","",#REF!)</f>
        <v>#REF!</v>
      </c>
      <c r="S38" s="97" t="str">
        <f t="shared" si="1"/>
        <v>級・合格・賞は区分表にあるものを入力してください</v>
      </c>
    </row>
    <row r="39" spans="1:19" ht="14.5" thickBot="1" x14ac:dyDescent="0.25">
      <c r="A39" s="165" t="s">
        <v>25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7"/>
      <c r="R39" s="100" t="e">
        <f>SUM(R29:R38)</f>
        <v>#REF!</v>
      </c>
      <c r="S39" s="72"/>
    </row>
    <row r="40" spans="1:19" ht="14.5" thickBot="1" x14ac:dyDescent="0.25">
      <c r="A40" s="165" t="s">
        <v>26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7"/>
      <c r="R40" s="100" t="e">
        <f>R28+R39</f>
        <v>#REF!</v>
      </c>
      <c r="S40" s="72"/>
    </row>
    <row r="41" spans="1:19" x14ac:dyDescent="0.2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</row>
    <row r="42" spans="1:19" s="65" customFormat="1" ht="16.5" x14ac:dyDescent="0.2">
      <c r="A42" s="77"/>
      <c r="B42" s="77"/>
      <c r="C42" s="90"/>
      <c r="D42" s="77"/>
      <c r="E42" s="77"/>
      <c r="F42" s="77"/>
      <c r="G42" s="77"/>
      <c r="H42" s="77"/>
      <c r="I42" s="77"/>
      <c r="J42" s="77"/>
      <c r="K42" s="77" t="s">
        <v>960</v>
      </c>
      <c r="L42" s="77"/>
      <c r="M42" s="77"/>
      <c r="N42" s="77"/>
      <c r="O42" s="138" t="str">
        <f>IF(V3="","",V3)</f>
        <v/>
      </c>
      <c r="P42" s="139"/>
      <c r="Q42" s="139"/>
      <c r="R42" s="139"/>
      <c r="S42" s="77"/>
    </row>
    <row r="43" spans="1:19" s="64" customFormat="1" ht="16.5" x14ac:dyDescent="0.2">
      <c r="A43" s="73"/>
      <c r="B43" s="73"/>
      <c r="C43" s="75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</row>
    <row r="44" spans="1:19" s="64" customFormat="1" ht="25.5" customHeight="1" x14ac:dyDescent="0.2">
      <c r="A44" s="73"/>
      <c r="B44" s="73"/>
      <c r="C44" s="75"/>
      <c r="D44" s="73"/>
      <c r="E44" s="73"/>
      <c r="F44" s="73"/>
      <c r="G44" s="73"/>
      <c r="H44" s="73"/>
      <c r="I44" s="73"/>
      <c r="J44" s="73"/>
      <c r="K44" s="77" t="s">
        <v>954</v>
      </c>
      <c r="L44" s="77"/>
      <c r="M44" s="77"/>
      <c r="N44" s="77"/>
      <c r="O44" s="73"/>
      <c r="P44" s="73"/>
      <c r="Q44" s="73"/>
      <c r="R44" s="73"/>
      <c r="S44" s="73"/>
    </row>
    <row r="45" spans="1:19" s="64" customFormat="1" ht="30.75" customHeight="1" x14ac:dyDescent="0.2">
      <c r="A45" s="73"/>
      <c r="B45" s="73"/>
      <c r="C45" s="75"/>
      <c r="D45" s="73"/>
      <c r="E45" s="73"/>
      <c r="F45" s="73"/>
      <c r="G45" s="73"/>
      <c r="H45" s="73"/>
      <c r="I45" s="73"/>
      <c r="J45" s="73"/>
      <c r="K45" s="77" t="s">
        <v>961</v>
      </c>
      <c r="L45" s="77"/>
      <c r="M45" s="77"/>
      <c r="N45" s="102" t="s">
        <v>1008</v>
      </c>
      <c r="O45" s="102"/>
      <c r="P45" s="73"/>
      <c r="Q45" s="73"/>
      <c r="R45" s="73"/>
      <c r="S45" s="73"/>
    </row>
    <row r="46" spans="1:19" s="64" customFormat="1" ht="16.5" x14ac:dyDescent="0.2">
      <c r="A46" s="73"/>
      <c r="B46" s="73"/>
      <c r="C46" s="75"/>
      <c r="D46" s="73"/>
      <c r="E46" s="73"/>
      <c r="F46" s="73"/>
      <c r="G46" s="73"/>
      <c r="H46" s="73"/>
      <c r="I46" s="73"/>
      <c r="J46" s="73"/>
      <c r="K46" s="77"/>
      <c r="L46" s="77"/>
      <c r="M46" s="77"/>
      <c r="N46" s="103"/>
      <c r="O46" s="102"/>
      <c r="P46" s="73"/>
      <c r="Q46" s="73"/>
      <c r="R46" s="73"/>
      <c r="S46" s="73"/>
    </row>
    <row r="47" spans="1:19" x14ac:dyDescent="0.2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</row>
    <row r="61" spans="23:27" ht="16.5" x14ac:dyDescent="0.2">
      <c r="X61" s="65" t="s">
        <v>989</v>
      </c>
    </row>
    <row r="62" spans="23:27" x14ac:dyDescent="0.2">
      <c r="W62" s="5" t="s">
        <v>963</v>
      </c>
      <c r="X62" s="5" t="e">
        <f>IF(AND(R28&gt;=40,R40&gt;=60),"プラチナ",IF(AND(R28&gt;=30,R40&gt;=45),"ゴールド",IF(AND(R28&gt;=20,R40&gt;=30),"シルバー",0)))</f>
        <v>#REF!</v>
      </c>
    </row>
    <row r="63" spans="23:27" x14ac:dyDescent="0.2">
      <c r="W63" s="5" t="s">
        <v>965</v>
      </c>
      <c r="X63" s="51" t="e">
        <f>RIGHT(Y63,2)</f>
        <v>#REF!</v>
      </c>
      <c r="Y63" s="105" t="e">
        <f>YEAR(Z63)</f>
        <v>#REF!</v>
      </c>
      <c r="Z63" s="5" t="e">
        <f>#REF!&amp;#REF!&amp;"年1月1日"</f>
        <v>#REF!</v>
      </c>
      <c r="AA63" s="104"/>
    </row>
    <row r="64" spans="23:27" x14ac:dyDescent="0.2">
      <c r="W64" s="5" t="s">
        <v>966</v>
      </c>
      <c r="X64" s="51" t="e">
        <f>TEXT(#REF!,"00000")</f>
        <v>#REF!</v>
      </c>
    </row>
    <row r="65" spans="23:24" x14ac:dyDescent="0.2">
      <c r="W65" s="5" t="s">
        <v>964</v>
      </c>
      <c r="X65" s="51" t="e">
        <f>IF(AND(R28&gt;=40,R40&gt;=60),"P",IF(AND(R28&gt;=30,R40&gt;=45),"G",IF(AND(R28&gt;=20,R40&gt;=30),"S","R")))</f>
        <v>#REF!</v>
      </c>
    </row>
    <row r="66" spans="23:24" x14ac:dyDescent="0.2">
      <c r="W66" s="5" t="s">
        <v>967</v>
      </c>
      <c r="X66" s="106" t="str">
        <f>TEXT(V2,"00000")</f>
        <v>00000</v>
      </c>
    </row>
    <row r="67" spans="23:24" x14ac:dyDescent="0.2">
      <c r="W67" s="5" t="s">
        <v>982</v>
      </c>
      <c r="X67" s="5" t="e">
        <f>IF(AND(COUNTIF(#REF!,"2101"),COUNTIF(#REF!,"特級")),"特級",IF(AND(COUNTIF(#REF!,"2101"),COUNTIF(#REF!,"上級")),"上級",IF(AND(COUNTIF(#REF!,"2101"),COUNTIF(#REF!,"中級")),"中級",IF(AND(COUNTIF(#REF!,"2101"),COUNTIF(#REF!,"初級")),"初級",""))))</f>
        <v>#REF!</v>
      </c>
    </row>
  </sheetData>
  <mergeCells count="107">
    <mergeCell ref="K9:R9"/>
    <mergeCell ref="N10:O10"/>
    <mergeCell ref="K11:O11"/>
    <mergeCell ref="M1:Q1"/>
    <mergeCell ref="A3:R3"/>
    <mergeCell ref="F14:G14"/>
    <mergeCell ref="K5:O5"/>
    <mergeCell ref="K7:Q7"/>
    <mergeCell ref="K6:R6"/>
    <mergeCell ref="K8:P8"/>
    <mergeCell ref="H5:I5"/>
    <mergeCell ref="H6:I6"/>
    <mergeCell ref="H7:I7"/>
    <mergeCell ref="A39:Q39"/>
    <mergeCell ref="A40:Q40"/>
    <mergeCell ref="D36:G36"/>
    <mergeCell ref="H36:J36"/>
    <mergeCell ref="K36:N36"/>
    <mergeCell ref="O36:P36"/>
    <mergeCell ref="D37:G37"/>
    <mergeCell ref="H37:J37"/>
    <mergeCell ref="K37:N37"/>
    <mergeCell ref="O37:P37"/>
    <mergeCell ref="D32:G32"/>
    <mergeCell ref="H32:J32"/>
    <mergeCell ref="K32:N32"/>
    <mergeCell ref="O32:P32"/>
    <mergeCell ref="D33:G33"/>
    <mergeCell ref="H33:J33"/>
    <mergeCell ref="K33:N33"/>
    <mergeCell ref="O33:P33"/>
    <mergeCell ref="D38:G38"/>
    <mergeCell ref="H38:J38"/>
    <mergeCell ref="K38:N38"/>
    <mergeCell ref="O38:P38"/>
    <mergeCell ref="K30:N30"/>
    <mergeCell ref="O30:P30"/>
    <mergeCell ref="D31:G31"/>
    <mergeCell ref="H31:J31"/>
    <mergeCell ref="K31:N31"/>
    <mergeCell ref="O31:P31"/>
    <mergeCell ref="O26:P26"/>
    <mergeCell ref="K27:N27"/>
    <mergeCell ref="O27:P27"/>
    <mergeCell ref="A28:Q28"/>
    <mergeCell ref="B29:B38"/>
    <mergeCell ref="D29:G29"/>
    <mergeCell ref="H29:J29"/>
    <mergeCell ref="K29:N29"/>
    <mergeCell ref="O29:P29"/>
    <mergeCell ref="D30:G30"/>
    <mergeCell ref="D34:G34"/>
    <mergeCell ref="H34:J34"/>
    <mergeCell ref="K34:N34"/>
    <mergeCell ref="O34:P34"/>
    <mergeCell ref="D35:G35"/>
    <mergeCell ref="H35:J35"/>
    <mergeCell ref="K35:N35"/>
    <mergeCell ref="O35:P35"/>
    <mergeCell ref="B18:B27"/>
    <mergeCell ref="D18:G18"/>
    <mergeCell ref="H18:J18"/>
    <mergeCell ref="K18:N18"/>
    <mergeCell ref="O18:P18"/>
    <mergeCell ref="H11:I11"/>
    <mergeCell ref="D27:G27"/>
    <mergeCell ref="H27:J27"/>
    <mergeCell ref="D25:G25"/>
    <mergeCell ref="H25:J25"/>
    <mergeCell ref="D26:G26"/>
    <mergeCell ref="H26:J26"/>
    <mergeCell ref="K26:N26"/>
    <mergeCell ref="D23:G23"/>
    <mergeCell ref="H23:J23"/>
    <mergeCell ref="D24:G24"/>
    <mergeCell ref="H24:J24"/>
    <mergeCell ref="D21:G21"/>
    <mergeCell ref="H21:J21"/>
    <mergeCell ref="D22:G22"/>
    <mergeCell ref="H22:J22"/>
    <mergeCell ref="K22:N22"/>
    <mergeCell ref="O22:P22"/>
    <mergeCell ref="K23:N23"/>
    <mergeCell ref="O42:R42"/>
    <mergeCell ref="D17:G17"/>
    <mergeCell ref="H17:J17"/>
    <mergeCell ref="D19:G19"/>
    <mergeCell ref="H19:J19"/>
    <mergeCell ref="D20:G20"/>
    <mergeCell ref="H20:J20"/>
    <mergeCell ref="H8:I8"/>
    <mergeCell ref="H9:I9"/>
    <mergeCell ref="H10:I10"/>
    <mergeCell ref="K17:N17"/>
    <mergeCell ref="O17:P17"/>
    <mergeCell ref="O23:P23"/>
    <mergeCell ref="K24:N24"/>
    <mergeCell ref="O24:P24"/>
    <mergeCell ref="K25:N25"/>
    <mergeCell ref="O25:P25"/>
    <mergeCell ref="K19:N19"/>
    <mergeCell ref="O19:P19"/>
    <mergeCell ref="K20:N20"/>
    <mergeCell ref="O20:P20"/>
    <mergeCell ref="K21:N21"/>
    <mergeCell ref="O21:P21"/>
    <mergeCell ref="H30:J30"/>
  </mergeCells>
  <phoneticPr fontId="9"/>
  <dataValidations count="5">
    <dataValidation allowBlank="1" showErrorMessage="1" promptTitle="▼をクリックしてください。" prompt="リストの中から選択してください。" sqref="K10" xr:uid="{00000000-0002-0000-0500-000000000000}"/>
    <dataValidation allowBlank="1" showInputMessage="1" showErrorMessage="1" prompt="コース名等" sqref="O15:P15" xr:uid="{00000000-0002-0000-0500-000001000000}"/>
    <dataValidation allowBlank="1" showInputMessage="1" showErrorMessage="1" prompt="学科名" sqref="K15:L15" xr:uid="{00000000-0002-0000-0500-000002000000}"/>
    <dataValidation type="custom" imeMode="halfAlpha" allowBlank="1" showInputMessage="1" showErrorMessage="1" error="このコードは入力済みです。" prompt="区分Ｂのコードを入力してください_x000a_区分表シートのコピー用コードをコピーすることもできます" sqref="C29:C38" xr:uid="{00000000-0002-0000-0500-000003000000}">
      <formula1>COUNTIF($C$29:$C$38,C29)=1</formula1>
    </dataValidation>
    <dataValidation imeMode="halfAlpha" allowBlank="1" showInputMessage="1" showErrorMessage="1" sqref="V2" xr:uid="{00000000-0002-0000-0500-000004000000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64" fitToWidth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 errorTitle="①～④の内容を確認してください" error="①年/月/日を入力してください_x000a_②生年月日の入力が必要です_x000a_③高校入学後に取得した資格等が有効です_x000a_④申請月日を確認してください　申請月日より前に取得した資格が有効です" prompt="取得した年/月/日を入力してください" xr:uid="{00000000-0002-0000-0500-000005000000}">
          <x14:formula1>
            <xm:f>規制用データ!$F$2</xm:f>
          </x14:formula1>
          <x14:formula2>
            <xm:f>規制用データ!$A$2</xm:f>
          </x14:formula2>
          <xm:sqref>K29:N38</xm:sqref>
        </x14:dataValidation>
        <x14:dataValidation type="list" allowBlank="1" showInputMessage="1" showErrorMessage="1" promptTitle="▼をクリック" prompt="区分表から該当する級等を選んでください" xr:uid="{00000000-0002-0000-0500-000006000000}">
          <x14:formula1>
            <xm:f>規制用データ!$K$56:$K$148</xm:f>
          </x14:formula1>
          <xm:sqref>O29:P38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学校番号シート</vt:lpstr>
      <vt:lpstr>資格用ＤＢ</vt:lpstr>
      <vt:lpstr>ランク用ＤＢ（区分Ａ）</vt:lpstr>
      <vt:lpstr>ランク用ＤＢ（区分B）</vt:lpstr>
      <vt:lpstr>規制用データ</vt:lpstr>
      <vt:lpstr>様式７（証明書）</vt:lpstr>
      <vt:lpstr>'様式７（証明書）'!Print_Area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全国農業高等学校協会3</dc:creator>
  <cp:lastModifiedBy>校長会9</cp:lastModifiedBy>
  <cp:lastPrinted>2018-02-22T06:51:40Z</cp:lastPrinted>
  <dcterms:created xsi:type="dcterms:W3CDTF">2014-07-28T03:56:00Z</dcterms:created>
  <dcterms:modified xsi:type="dcterms:W3CDTF">2020-06-04T08:26:31Z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